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75" windowWidth="8475" windowHeight="4500" tabRatio="816" activeTab="0"/>
  </bookViews>
  <sheets>
    <sheet name="給水量" sheetId="1" r:id="rId1"/>
    <sheet name="電力使用量" sheetId="2" r:id="rId2"/>
    <sheet name="人口動態" sheetId="3" r:id="rId3"/>
    <sheet name="雇用情勢" sheetId="4" r:id="rId4"/>
    <sheet name="賃金・労働時間・雇用" sheetId="5" r:id="rId5"/>
    <sheet name="倒産状況" sheetId="6" r:id="rId6"/>
    <sheet name="金利" sheetId="7" r:id="rId7"/>
    <sheet name="信用保証" sheetId="8" r:id="rId8"/>
    <sheet name="建築確認" sheetId="9" r:id="rId9"/>
    <sheet name="公共工事" sheetId="10" r:id="rId10"/>
  </sheets>
  <definedNames>
    <definedName name="_xlnm.Print_Area" localSheetId="0">'給水量'!$A$1:$G$14</definedName>
    <definedName name="_xlnm.Print_Area" localSheetId="6">'金利'!#REF!</definedName>
    <definedName name="_xlnm.Print_Area" localSheetId="8">'建築確認'!$A$1:$E$24</definedName>
    <definedName name="_xlnm.Print_Area" localSheetId="3">'雇用情勢'!$A$1:$S$60</definedName>
    <definedName name="_xlnm.Print_Area" localSheetId="9">'公共工事'!$A$1:$K$23</definedName>
    <definedName name="_xlnm.Print_Area" localSheetId="7">'信用保証'!$A$1:$J$56</definedName>
    <definedName name="_xlnm.Print_Area" localSheetId="4">'賃金・労働時間・雇用'!$A$1:$S$55</definedName>
    <definedName name="_xlnm.Print_Area" localSheetId="1">'電力使用量'!$A$1:$P$18</definedName>
    <definedName name="_xlnm.Print_Area" localSheetId="5">'倒産状況'!$A$1:$F$61</definedName>
  </definedNames>
  <calcPr fullCalcOnLoad="1"/>
</workbook>
</file>

<file path=xl/sharedStrings.xml><?xml version="1.0" encoding="utf-8"?>
<sst xmlns="http://schemas.openxmlformats.org/spreadsheetml/2006/main" count="910" uniqueCount="422">
  <si>
    <t>出　雲　市　内　給　水　量　状　況</t>
  </si>
  <si>
    <t>上　　　　　水　　　　　道</t>
  </si>
  <si>
    <t>契　約　件　数</t>
  </si>
  <si>
    <t>出雲市内建築確認申請状況</t>
  </si>
  <si>
    <t>5月</t>
  </si>
  <si>
    <t>6月</t>
  </si>
  <si>
    <t>4～6月</t>
  </si>
  <si>
    <t>4月</t>
  </si>
  <si>
    <t>県 営 公 共 事 業 の 状 況</t>
  </si>
  <si>
    <t>単位：千円</t>
  </si>
  <si>
    <t>土　　木</t>
  </si>
  <si>
    <t>建　　築</t>
  </si>
  <si>
    <t>舗装工事</t>
  </si>
  <si>
    <t>そ の 他</t>
  </si>
  <si>
    <t>合　　計</t>
  </si>
  <si>
    <t>8月</t>
  </si>
  <si>
    <t>9月</t>
  </si>
  <si>
    <t>単位：人、世帯</t>
  </si>
  <si>
    <t>自　然　要　因</t>
  </si>
  <si>
    <t>社　会　要　因</t>
  </si>
  <si>
    <t>世帯数</t>
  </si>
  <si>
    <t>人　　　　　　口</t>
  </si>
  <si>
    <t>出　生</t>
  </si>
  <si>
    <t>死　亡</t>
  </si>
  <si>
    <t>増　減</t>
  </si>
  <si>
    <t>転　入</t>
  </si>
  <si>
    <t>転　出</t>
  </si>
  <si>
    <t>男</t>
  </si>
  <si>
    <t>女</t>
  </si>
  <si>
    <t>合　計</t>
  </si>
  <si>
    <t>資料提供：出雲市市民課</t>
  </si>
  <si>
    <t>件　　　　数</t>
  </si>
  <si>
    <t>負債総額(百万円)</t>
  </si>
  <si>
    <t>島根県</t>
  </si>
  <si>
    <t>年度</t>
  </si>
  <si>
    <t>年月</t>
  </si>
  <si>
    <t>金　利　等　の　推　移</t>
  </si>
  <si>
    <t>単位：％</t>
  </si>
  <si>
    <t>年　度</t>
  </si>
  <si>
    <t>年　月　日</t>
  </si>
  <si>
    <t>長期プライムレート</t>
  </si>
  <si>
    <t>政府系基準金利</t>
  </si>
  <si>
    <t>10月</t>
  </si>
  <si>
    <t>11月</t>
  </si>
  <si>
    <t>12月</t>
  </si>
  <si>
    <t>単位：倍.人.％</t>
  </si>
  <si>
    <t>求　人　倍　率</t>
  </si>
  <si>
    <t>新　規　求　人　数</t>
  </si>
  <si>
    <t>対比差</t>
  </si>
  <si>
    <t>　10月</t>
  </si>
  <si>
    <t>(</t>
  </si>
  <si>
    <t>)</t>
  </si>
  <si>
    <t>　11月</t>
  </si>
  <si>
    <t>　12月</t>
  </si>
  <si>
    <t>　4月</t>
  </si>
  <si>
    <t>　5月</t>
  </si>
  <si>
    <t>　6月</t>
  </si>
  <si>
    <t>　7月</t>
  </si>
  <si>
    <t>　8月</t>
  </si>
  <si>
    <t>　9月</t>
  </si>
  <si>
    <t>(   )内はパートを除く数値。資料提供：出雲公共職業安定所</t>
  </si>
  <si>
    <t>特定規模需要以外の需要</t>
  </si>
  <si>
    <t>電</t>
  </si>
  <si>
    <t xml:space="preserve">低 　　圧 </t>
  </si>
  <si>
    <t>その他</t>
  </si>
  <si>
    <t>電灯・電力計</t>
  </si>
  <si>
    <t>　　　　３．１０</t>
  </si>
  <si>
    <t>電　力　使　用　量　状　況</t>
  </si>
  <si>
    <t>件数</t>
  </si>
  <si>
    <t>金額</t>
  </si>
  <si>
    <t>保証債務残高</t>
  </si>
  <si>
    <t>出雲市内信用保証状況</t>
  </si>
  <si>
    <t>（４月～６月）</t>
  </si>
  <si>
    <t>（７月～９月）</t>
  </si>
  <si>
    <t>特定規模需要</t>
  </si>
  <si>
    <t>島根県信用保証協会</t>
  </si>
  <si>
    <t>　　　　５．１８</t>
  </si>
  <si>
    <t>　　　　６．１０</t>
  </si>
  <si>
    <t>５月</t>
  </si>
  <si>
    <t>６月</t>
  </si>
  <si>
    <t>前年比</t>
  </si>
  <si>
    <t>（単位：件・千円・％）</t>
  </si>
  <si>
    <t>１０～１２月計</t>
  </si>
  <si>
    <t>４～６月計</t>
  </si>
  <si>
    <t>7月</t>
  </si>
  <si>
    <t>8月</t>
  </si>
  <si>
    <t>9月</t>
  </si>
  <si>
    <t>7～9月</t>
  </si>
  <si>
    <t>７～９月計</t>
  </si>
  <si>
    <t>人口</t>
  </si>
  <si>
    <t>一世帯当たりの人数</t>
  </si>
  <si>
    <t>出 雲 市  人 口 動 態</t>
  </si>
  <si>
    <t>〈参考〉出雲市の国勢調査人口などの動き</t>
  </si>
  <si>
    <t>　　　　８．１０</t>
  </si>
  <si>
    <t>第１四半期</t>
  </si>
  <si>
    <t>10月</t>
  </si>
  <si>
    <t>11月</t>
  </si>
  <si>
    <t>12月</t>
  </si>
  <si>
    <t>10～12月</t>
  </si>
  <si>
    <t xml:space="preserve"> ※備考</t>
  </si>
  <si>
    <t>電　　　　 灯</t>
  </si>
  <si>
    <t>電力計</t>
  </si>
  <si>
    <t>力</t>
  </si>
  <si>
    <t>業務用</t>
  </si>
  <si>
    <t>産業用</t>
  </si>
  <si>
    <t>特定規模需要計</t>
  </si>
  <si>
    <t>項目</t>
  </si>
  <si>
    <t>調査産業計</t>
  </si>
  <si>
    <t>建設業</t>
  </si>
  <si>
    <t>製造業</t>
  </si>
  <si>
    <t>情報通信業</t>
  </si>
  <si>
    <t>卸売・小売業</t>
  </si>
  <si>
    <t>金融・保険業</t>
  </si>
  <si>
    <t>医療・福祉</t>
  </si>
  <si>
    <r>
      <t>サービス業</t>
    </r>
    <r>
      <rPr>
        <sz val="5"/>
        <rFont val="ＭＳ Ｐゴシック"/>
        <family val="3"/>
      </rPr>
      <t>（他に分類されないもの）</t>
    </r>
  </si>
  <si>
    <t>複合　　　　　サービス業</t>
  </si>
  <si>
    <t>現金給与総額</t>
  </si>
  <si>
    <t>前年同月比</t>
  </si>
  <si>
    <t>きまって支給する給与</t>
  </si>
  <si>
    <t>所定内給与</t>
  </si>
  <si>
    <t>所定外給与</t>
  </si>
  <si>
    <t>特別に支払われた給与</t>
  </si>
  <si>
    <t>(円)</t>
  </si>
  <si>
    <t>(％)</t>
  </si>
  <si>
    <t>出勤日数</t>
  </si>
  <si>
    <t>(日)</t>
  </si>
  <si>
    <t>総実労働時間</t>
  </si>
  <si>
    <t>所定内労働時間</t>
  </si>
  <si>
    <r>
      <t>(</t>
    </r>
    <r>
      <rPr>
        <sz val="6"/>
        <rFont val="ＭＳ Ｐゴシック"/>
        <family val="3"/>
      </rPr>
      <t>時間</t>
    </r>
    <r>
      <rPr>
        <sz val="8"/>
        <rFont val="ＭＳ Ｐゴシック"/>
        <family val="3"/>
      </rPr>
      <t>)</t>
    </r>
  </si>
  <si>
    <t>所定外労働時間</t>
  </si>
  <si>
    <t>前調査期間末常用労働者数</t>
  </si>
  <si>
    <t>増加常用労働者数</t>
  </si>
  <si>
    <t>減少常用労働者数</t>
  </si>
  <si>
    <t>本調査期間末常用労働者数</t>
  </si>
  <si>
    <t>うちパートタイム労働者数</t>
  </si>
  <si>
    <t>パートタイム労働者比</t>
  </si>
  <si>
    <t>入職率</t>
  </si>
  <si>
    <t>前年同月差</t>
  </si>
  <si>
    <t>離職率</t>
  </si>
  <si>
    <t>(人)</t>
  </si>
  <si>
    <t>常用労働者数</t>
  </si>
  <si>
    <t>労働異動率</t>
  </si>
  <si>
    <t>販売電力量合計</t>
  </si>
  <si>
    <t>２月</t>
  </si>
  <si>
    <t>1月</t>
  </si>
  <si>
    <t>３月</t>
  </si>
  <si>
    <t>１～３月</t>
  </si>
  <si>
    <t>第４四半期</t>
  </si>
  <si>
    <t>（１月～３月）</t>
  </si>
  <si>
    <t>１～３月計</t>
  </si>
  <si>
    <t>年度合計</t>
  </si>
  <si>
    <t>１８．　１．　９</t>
  </si>
  <si>
    <t>　　　　２．１０</t>
  </si>
  <si>
    <t>　４月　 　５月</t>
  </si>
  <si>
    <t>比較増減</t>
  </si>
  <si>
    <t>年度代弁累計</t>
  </si>
  <si>
    <t>　　　　５．１７</t>
  </si>
  <si>
    <t>　　　　６．　９</t>
  </si>
  <si>
    <t>　　　　７．１２</t>
  </si>
  <si>
    <t>月別保証承諾</t>
  </si>
  <si>
    <t>　６月　 　７月</t>
  </si>
  <si>
    <t>　８月　 　９月</t>
  </si>
  <si>
    <t>７月</t>
  </si>
  <si>
    <t>上半期計</t>
  </si>
  <si>
    <t>資料提供：</t>
  </si>
  <si>
    <t xml:space="preserve"> １０月　 １１月</t>
  </si>
  <si>
    <t>10月</t>
  </si>
  <si>
    <t>12月</t>
  </si>
  <si>
    <t>　　　　９．１３</t>
  </si>
  <si>
    <t>　　　　１１．１５</t>
  </si>
  <si>
    <t>　　　　１２．１３</t>
  </si>
  <si>
    <t>２月</t>
  </si>
  <si>
    <t>３月</t>
  </si>
  <si>
    <t xml:space="preserve"> １２月　　 １月</t>
  </si>
  <si>
    <t xml:space="preserve"> 　２月　 　３月</t>
  </si>
  <si>
    <t>1月</t>
  </si>
  <si>
    <t>年間合計</t>
  </si>
  <si>
    <t>２月末</t>
  </si>
  <si>
    <t>2月</t>
  </si>
  <si>
    <t>１９．　２．　９</t>
  </si>
  <si>
    <t>　　　　３．　９</t>
  </si>
  <si>
    <t>負債額１千万円以上、法的整理。資料提供：帝国データバンク山陰支店</t>
  </si>
  <si>
    <t>資料提供：出雲市上下水道局</t>
  </si>
  <si>
    <t>前年同月差</t>
  </si>
  <si>
    <t>(％)</t>
  </si>
  <si>
    <t>(％)</t>
  </si>
  <si>
    <t>(％)</t>
  </si>
  <si>
    <t>(ポイント)</t>
  </si>
  <si>
    <t>(％)</t>
  </si>
  <si>
    <t>合　　計</t>
  </si>
  <si>
    <t>３月末</t>
  </si>
  <si>
    <t>第２四半期</t>
  </si>
  <si>
    <t>過去３年間データ</t>
  </si>
  <si>
    <t>比較増減（%）</t>
  </si>
  <si>
    <t>５月末</t>
  </si>
  <si>
    <t>４月末</t>
  </si>
  <si>
    <t>7月</t>
  </si>
  <si>
    <t>６月末</t>
  </si>
  <si>
    <t>８月末</t>
  </si>
  <si>
    <t>７月末</t>
  </si>
  <si>
    <t>資料提供：中国電力㈱出雲営業所</t>
  </si>
  <si>
    <t>　　　　８．１０</t>
  </si>
  <si>
    <t>　　　　９．１２</t>
  </si>
  <si>
    <t>　　　１０．１１</t>
  </si>
  <si>
    <t>雇　用　情　勢　（出雲公共職業安定所管内）</t>
  </si>
  <si>
    <t>第３四半期</t>
  </si>
  <si>
    <t>（10月～12月）</t>
  </si>
  <si>
    <t>９月末</t>
  </si>
  <si>
    <t>１０月末</t>
  </si>
  <si>
    <t>１１月末</t>
  </si>
  <si>
    <t>１９年１２月末</t>
  </si>
  <si>
    <t>4月</t>
  </si>
  <si>
    <t>5月</t>
  </si>
  <si>
    <t>　　　１２．１２</t>
  </si>
  <si>
    <t>　　　１１．　９</t>
  </si>
  <si>
    <t>　　　　１０．１３</t>
  </si>
  <si>
    <t>　　　　　９．　９</t>
  </si>
  <si>
    <t>　　　　１１．１０</t>
  </si>
  <si>
    <t>　　　　１２．　９</t>
  </si>
  <si>
    <t>２０．　１．１８</t>
  </si>
  <si>
    <t>２）特定規模需要とは、特別高圧電線路または高圧電線路から受電し、契約電力が原則として５０kw以上のお客様の需要</t>
  </si>
  <si>
    <t>３）各項目の数値は四捨五入しているため、計の数字が合わない場合があります。</t>
  </si>
  <si>
    <t>１月</t>
  </si>
  <si>
    <t>３．１２</t>
  </si>
  <si>
    <t>下半期計</t>
  </si>
  <si>
    <t>単位：千ｋＷｈ</t>
  </si>
  <si>
    <t>２月末</t>
  </si>
  <si>
    <t>３月末</t>
  </si>
  <si>
    <t>５月末</t>
  </si>
  <si>
    <t>〔業種：小売業1社〕</t>
  </si>
  <si>
    <t>５．１６</t>
  </si>
  <si>
    <t>６．１１</t>
  </si>
  <si>
    <t>７．１１</t>
  </si>
  <si>
    <t>９月末</t>
  </si>
  <si>
    <t>８月末</t>
  </si>
  <si>
    <t>８．１３</t>
  </si>
  <si>
    <t>９．１０</t>
  </si>
  <si>
    <t>１０．１０</t>
  </si>
  <si>
    <t>9月</t>
  </si>
  <si>
    <t>8月</t>
  </si>
  <si>
    <t>7月</t>
  </si>
  <si>
    <t>備　　考</t>
  </si>
  <si>
    <t>１１月末</t>
  </si>
  <si>
    <t>１０月末</t>
  </si>
  <si>
    <t>２０年１２月末</t>
  </si>
  <si>
    <t>12月</t>
  </si>
  <si>
    <t>１２．１０</t>
  </si>
  <si>
    <t>１１．１３</t>
  </si>
  <si>
    <t>２１．　１．１９</t>
  </si>
  <si>
    <t>２．１２</t>
  </si>
  <si>
    <t>３．１１</t>
  </si>
  <si>
    <t>出雲市</t>
  </si>
  <si>
    <t>平成２１年　４月</t>
  </si>
  <si>
    <t>5月</t>
  </si>
  <si>
    <t>6月</t>
  </si>
  <si>
    <t>３月末</t>
  </si>
  <si>
    <t>５月末</t>
  </si>
  <si>
    <t>〔業種：製造業1社、小売業1社〕</t>
  </si>
  <si>
    <t>　　　　１７．　４．１３</t>
  </si>
  <si>
    <t>　　　　１８．　４．１２</t>
  </si>
  <si>
    <t>　　　　１９．　６．１３</t>
  </si>
  <si>
    <t>２０．　４．１０</t>
  </si>
  <si>
    <t>3月</t>
  </si>
  <si>
    <t>２１．　４．１０</t>
  </si>
  <si>
    <t>５．１８</t>
  </si>
  <si>
    <t>６．１０</t>
  </si>
  <si>
    <t>７．１０</t>
  </si>
  <si>
    <t>　※平成21年度より指定確認検査機関による確認件数を含む</t>
  </si>
  <si>
    <t>８月末</t>
  </si>
  <si>
    <t>〔業種：建設業1社〕</t>
  </si>
  <si>
    <t>〔業種：サービス業1社〕</t>
  </si>
  <si>
    <t>１０．１５</t>
  </si>
  <si>
    <t>島根県政策企画局統計調査課</t>
  </si>
  <si>
    <t>１１月末</t>
  </si>
  <si>
    <t>１０月末</t>
  </si>
  <si>
    <t>１１月</t>
  </si>
  <si>
    <t>１０月</t>
  </si>
  <si>
    <t>９月</t>
  </si>
  <si>
    <t>８月</t>
  </si>
  <si>
    <t>１２．  ９</t>
  </si>
  <si>
    <t>平成２１年１２月</t>
  </si>
  <si>
    <t>１月</t>
  </si>
  <si>
    <t>２１年１２月末</t>
  </si>
  <si>
    <t>２１年　１月末</t>
  </si>
  <si>
    <t>２０年　１月末</t>
  </si>
  <si>
    <t>１９年　１月末</t>
  </si>
  <si>
    <t>平成２２年　３月</t>
  </si>
  <si>
    <t>　２月</t>
  </si>
  <si>
    <t>宿泊業・飲食サービス業</t>
  </si>
  <si>
    <t>教育、学習
支援業</t>
  </si>
  <si>
    <t>生活関連サービス業、娯楽業</t>
  </si>
  <si>
    <t>運輸・郵便業</t>
  </si>
  <si>
    <t>学術研究,専門・技術サービス業</t>
  </si>
  <si>
    <t>　１月末</t>
  </si>
  <si>
    <t>平成２２年度</t>
  </si>
  <si>
    <t>　４月末</t>
  </si>
  <si>
    <t>22年度</t>
  </si>
  <si>
    <t>4月</t>
  </si>
  <si>
    <t>6月</t>
  </si>
  <si>
    <t>４月</t>
  </si>
  <si>
    <t>　５月</t>
  </si>
  <si>
    <t>５．１９</t>
  </si>
  <si>
    <t>２２．　４．１４</t>
  </si>
  <si>
    <t>〔業種：小売業2社〕</t>
  </si>
  <si>
    <t>〔業種：建設業2社、サービス業1社〕</t>
  </si>
  <si>
    <t>〔業種：建設業1社、サービス業１社〕</t>
  </si>
  <si>
    <t>〔業種：小売業1社、建設業１社〕</t>
  </si>
  <si>
    <t>資料提供：出雲市都市建設部建築住宅課</t>
  </si>
  <si>
    <t>　６月末</t>
  </si>
  <si>
    <t>　７月末</t>
  </si>
  <si>
    <t>８月</t>
  </si>
  <si>
    <t>　７月</t>
  </si>
  <si>
    <t>　６月</t>
  </si>
  <si>
    <t>9月</t>
  </si>
  <si>
    <t>7月</t>
  </si>
  <si>
    <t>１０．１８</t>
  </si>
  <si>
    <t>９月末</t>
  </si>
  <si>
    <t>２２年　１２月末</t>
  </si>
  <si>
    <t>　１１月末</t>
  </si>
  <si>
    <t>９月</t>
  </si>
  <si>
    <t>　１０月</t>
  </si>
  <si>
    <t>１１月</t>
  </si>
  <si>
    <t>平成２２年１２月</t>
  </si>
  <si>
    <t>〔業種：製造業1社〕</t>
  </si>
  <si>
    <t>〔業種：建設業2社〕</t>
  </si>
  <si>
    <t>10月</t>
  </si>
  <si>
    <t>11月</t>
  </si>
  <si>
    <t>使　用　水　量　（㎥）</t>
  </si>
  <si>
    <t>　　２月末</t>
  </si>
  <si>
    <t>２３年　　１月末</t>
  </si>
  <si>
    <t>１１．１１</t>
  </si>
  <si>
    <t>平成２３年　３月</t>
  </si>
  <si>
    <t>2月</t>
  </si>
  <si>
    <t>〔業種：卸売業1社〕</t>
  </si>
  <si>
    <t>３月末</t>
  </si>
  <si>
    <t>６月末</t>
  </si>
  <si>
    <t>　昭和６０年　　
（１９８５）</t>
  </si>
  <si>
    <t>　平成　２年　　
（１９９０）</t>
  </si>
  <si>
    <t>　平成　７年　
　（１９９５）</t>
  </si>
  <si>
    <t>　平成１２年　
　（２０００）</t>
  </si>
  <si>
    <t>　平成１７年
　　（２００５）</t>
  </si>
  <si>
    <t>　平成２２年　　
（２０１０）</t>
  </si>
  <si>
    <t>平成２３年度</t>
  </si>
  <si>
    <t>23年度</t>
  </si>
  <si>
    <t>２３．　５．２０</t>
  </si>
  <si>
    <t>７．１３</t>
  </si>
  <si>
    <t>〔業種：製造業1社〕</t>
  </si>
  <si>
    <t>7月</t>
  </si>
  <si>
    <t>６月</t>
  </si>
  <si>
    <t>９月末</t>
  </si>
  <si>
    <t>８月末</t>
  </si>
  <si>
    <t>８．１０</t>
  </si>
  <si>
    <t>１１月末</t>
  </si>
  <si>
    <t>１０月末</t>
  </si>
  <si>
    <t>２３年　１２月末</t>
  </si>
  <si>
    <t>　※平成23年10月以降　斐川町の確認件数を含む</t>
  </si>
  <si>
    <t>１０月</t>
  </si>
  <si>
    <t>平成２３年　１２月</t>
  </si>
  <si>
    <t>11月</t>
  </si>
  <si>
    <t>10月</t>
  </si>
  <si>
    <t>２月末</t>
  </si>
  <si>
    <t>１月末</t>
  </si>
  <si>
    <t>２月</t>
  </si>
  <si>
    <t>１月</t>
  </si>
  <si>
    <t>平成２４年　　３月</t>
  </si>
  <si>
    <t>3月</t>
  </si>
  <si>
    <t>平成22年　1月</t>
  </si>
  <si>
    <t>平成21年　4月</t>
  </si>
  <si>
    <t>平成23年　1月</t>
  </si>
  <si>
    <t>平成24年　1月</t>
  </si>
  <si>
    <t>　1月</t>
  </si>
  <si>
    <t>　2月</t>
  </si>
  <si>
    <t>　3月</t>
  </si>
  <si>
    <t>※平成２３年１０月１日に出雲市と合併した斐川町の実績は、「出雲市」に計上しています</t>
  </si>
  <si>
    <t>平成２４年度</t>
  </si>
  <si>
    <t>24年度</t>
  </si>
  <si>
    <t>２４．　５．１６</t>
  </si>
  <si>
    <t>２４年度</t>
  </si>
  <si>
    <t>-</t>
  </si>
  <si>
    <t>８月末</t>
  </si>
  <si>
    <t>７月末</t>
  </si>
  <si>
    <t>9月</t>
  </si>
  <si>
    <t>8月</t>
  </si>
  <si>
    <t>7月</t>
  </si>
  <si>
    <t>８月</t>
  </si>
  <si>
    <t>７月</t>
  </si>
  <si>
    <t>一般社団法人　島根県出雲地区建設業協会</t>
  </si>
  <si>
    <t>〔業種：建設業1社、製造業1社、卸売業1社、サービス業1社〕</t>
  </si>
  <si>
    <t>９月末</t>
  </si>
  <si>
    <t>２４年　１２月末</t>
  </si>
  <si>
    <t>１１月末</t>
  </si>
  <si>
    <t>１０月末</t>
  </si>
  <si>
    <t>９月</t>
  </si>
  <si>
    <t>　平成２４年　１２月</t>
  </si>
  <si>
    <t>１１月</t>
  </si>
  <si>
    <t>１０月</t>
  </si>
  <si>
    <t>12月</t>
  </si>
  <si>
    <t>11月</t>
  </si>
  <si>
    <t>10月</t>
  </si>
  <si>
    <t>〔業種：卸売業1社〕</t>
  </si>
  <si>
    <t>〔業種：小売業1社、サービス業1社〕</t>
  </si>
  <si>
    <t>１）中国電力㈱出雲営業所管内実績(出雲市、大田市、雲南市、奥出雲町、飯南町)</t>
  </si>
  <si>
    <t>２５．　２．１５</t>
  </si>
  <si>
    <t>平成25年　1月</t>
  </si>
  <si>
    <t>2月</t>
  </si>
  <si>
    <t>3月</t>
  </si>
  <si>
    <t>平成２５年　　３月</t>
  </si>
  <si>
    <t>平成２４年度　 計</t>
  </si>
  <si>
    <t>平成２３年度　 計</t>
  </si>
  <si>
    <t>平成２２年度　 計</t>
  </si>
  <si>
    <t>平成２１年度　 計</t>
  </si>
  <si>
    <t>４．１０</t>
  </si>
  <si>
    <t>平成２５年度</t>
  </si>
  <si>
    <t>３月末</t>
  </si>
  <si>
    <t>２５年　　６月末</t>
  </si>
  <si>
    <t>島根の賃金の動き（事業規模５人以上・２５年５月分速報）</t>
  </si>
  <si>
    <t>平成２５年度　 計</t>
  </si>
  <si>
    <t>企　業　倒　産　状　況　（月　別　：　平成２１年４月～平成２５年６月）</t>
  </si>
  <si>
    <t>２５年度</t>
  </si>
  <si>
    <t>25年度</t>
  </si>
  <si>
    <t>５．１３</t>
  </si>
  <si>
    <t>７．１０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</si>
</sst>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0.00;&quot;△ &quot;0.00"/>
    <numFmt numFmtId="179" formatCode="0;&quot;△ &quot;0"/>
    <numFmt numFmtId="180" formatCode="0.0;&quot;△ &quot;0.0"/>
    <numFmt numFmtId="181" formatCode="0.00;[Red]0.00"/>
    <numFmt numFmtId="182" formatCode="#,##0.0;[Red]\-#,##0.0"/>
    <numFmt numFmtId="183" formatCode="#,##0.000;[Red]\-#,##0.000"/>
    <numFmt numFmtId="184" formatCode="0.0;&quot;▲ &quot;0.0"/>
    <numFmt numFmtId="185" formatCode="#,##0.00;&quot;△ &quot;#,##0.00"/>
    <numFmt numFmtId="186" formatCode="#,##0.00;&quot;▲ &quot;#,##0.00"/>
    <numFmt numFmtId="187" formatCode="0.00;&quot;▲ &quot;0.00"/>
    <numFmt numFmtId="188" formatCode="#,##0_);\(#,##0\)"/>
    <numFmt numFmtId="189" formatCode="0;_頀"/>
    <numFmt numFmtId="190" formatCode="0.0;_頀"/>
    <numFmt numFmtId="191" formatCode="0.00;_頀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1"/>
      <name val="Century"/>
      <family val="1"/>
    </font>
    <font>
      <b/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ashed"/>
      <bottom style="dashed"/>
    </border>
    <border>
      <left style="dashed"/>
      <right style="thin"/>
      <top/>
      <bottom/>
    </border>
    <border>
      <left style="thin"/>
      <right/>
      <top style="dashed"/>
      <bottom/>
    </border>
    <border>
      <left style="thin"/>
      <right style="hair"/>
      <top/>
      <bottom/>
    </border>
    <border>
      <left/>
      <right style="thin"/>
      <top style="thin"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 style="thin"/>
      <top style="double"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ashed"/>
    </border>
    <border>
      <left style="thin"/>
      <right/>
      <top/>
      <bottom style="dashed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dashed"/>
      <right/>
      <top/>
      <bottom/>
    </border>
    <border>
      <left/>
      <right style="dashed"/>
      <top/>
      <bottom/>
    </border>
    <border>
      <left style="thin"/>
      <right style="dashed"/>
      <top/>
      <bottom/>
    </border>
    <border>
      <left style="double"/>
      <right style="thin"/>
      <top/>
      <bottom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double"/>
      <bottom style="dashed"/>
    </border>
    <border>
      <left/>
      <right style="thin"/>
      <top style="thin"/>
      <bottom style="double"/>
    </border>
    <border>
      <left/>
      <right/>
      <top style="double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/>
      <bottom/>
    </border>
    <border>
      <left style="double"/>
      <right/>
      <top style="double"/>
      <bottom/>
    </border>
    <border>
      <left style="thin"/>
      <right/>
      <top style="thin"/>
      <bottom style="double"/>
    </border>
    <border>
      <left style="dashed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ashed"/>
      <top style="thin"/>
      <bottom style="double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/>
      <bottom/>
    </border>
    <border>
      <left style="hair"/>
      <right style="hair"/>
      <top style="thin"/>
      <bottom style="thin"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 style="hair"/>
      <right/>
      <top/>
      <bottom style="thin"/>
    </border>
    <border>
      <left style="thin"/>
      <right style="hair"/>
      <top style="thin"/>
      <bottom style="thin"/>
    </border>
    <border>
      <left style="hair"/>
      <right/>
      <top/>
      <bottom/>
    </border>
    <border>
      <left style="hair"/>
      <right/>
      <top style="thin"/>
      <bottom/>
    </border>
    <border>
      <left style="hair"/>
      <right style="hair"/>
      <top style="thin"/>
      <bottom/>
    </border>
    <border>
      <left style="double"/>
      <right style="hair"/>
      <top style="thin"/>
      <bottom style="thin"/>
    </border>
    <border>
      <left style="double"/>
      <right style="hair"/>
      <top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double"/>
    </border>
    <border>
      <left style="thin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double"/>
      <top style="thin"/>
      <bottom style="double"/>
    </border>
    <border>
      <left style="double"/>
      <right/>
      <top style="double"/>
      <bottom style="thin"/>
    </border>
    <border>
      <left style="hair"/>
      <right style="hair"/>
      <top style="double"/>
      <bottom style="thin"/>
    </border>
    <border>
      <left style="thin"/>
      <right style="double"/>
      <top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ouble"/>
      <bottom style="double"/>
    </border>
    <border>
      <left style="thin"/>
      <right style="thin"/>
      <top style="thin"/>
      <bottom style="dashed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/>
    </border>
    <border>
      <left style="double"/>
      <right>
        <color indexed="63"/>
      </right>
      <top style="hair"/>
      <bottom style="thin"/>
    </border>
    <border>
      <left/>
      <right/>
      <top style="thin"/>
      <bottom style="double"/>
    </border>
    <border>
      <left/>
      <right/>
      <top style="double"/>
      <bottom style="thin"/>
    </border>
    <border>
      <left style="thin"/>
      <right style="thin"/>
      <top/>
      <bottom style="double"/>
    </border>
    <border>
      <left style="double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double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7" fillId="0" borderId="0">
      <alignment/>
      <protection/>
    </xf>
    <xf numFmtId="0" fontId="50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14" xfId="0" applyNumberFormat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6" xfId="0" applyNumberFormat="1" applyBorder="1" applyAlignment="1">
      <alignment/>
    </xf>
    <xf numFmtId="38" fontId="0" fillId="0" borderId="0" xfId="48" applyFont="1" applyBorder="1" applyAlignment="1">
      <alignment/>
    </xf>
    <xf numFmtId="178" fontId="0" fillId="0" borderId="17" xfId="0" applyNumberFormat="1" applyBorder="1" applyAlignment="1">
      <alignment horizontal="right"/>
    </xf>
    <xf numFmtId="178" fontId="0" fillId="0" borderId="18" xfId="0" applyNumberFormat="1" applyBorder="1" applyAlignment="1">
      <alignment horizontal="left"/>
    </xf>
    <xf numFmtId="178" fontId="0" fillId="0" borderId="19" xfId="0" applyNumberFormat="1" applyBorder="1" applyAlignment="1">
      <alignment/>
    </xf>
    <xf numFmtId="38" fontId="0" fillId="0" borderId="19" xfId="48" applyFont="1" applyBorder="1" applyAlignment="1">
      <alignment/>
    </xf>
    <xf numFmtId="38" fontId="0" fillId="0" borderId="16" xfId="48" applyFont="1" applyBorder="1" applyAlignment="1">
      <alignment/>
    </xf>
    <xf numFmtId="178" fontId="0" fillId="0" borderId="20" xfId="0" applyNumberFormat="1" applyBorder="1" applyAlignment="1">
      <alignment horizontal="right"/>
    </xf>
    <xf numFmtId="178" fontId="0" fillId="0" borderId="21" xfId="0" applyNumberFormat="1" applyBorder="1" applyAlignment="1">
      <alignment horizontal="left"/>
    </xf>
    <xf numFmtId="178" fontId="0" fillId="0" borderId="22" xfId="0" applyNumberFormat="1" applyBorder="1" applyAlignment="1">
      <alignment horizontal="center"/>
    </xf>
    <xf numFmtId="178" fontId="0" fillId="0" borderId="15" xfId="0" applyNumberFormat="1" applyBorder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178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 horizontal="left"/>
    </xf>
    <xf numFmtId="38" fontId="6" fillId="0" borderId="0" xfId="0" applyNumberFormat="1" applyFont="1" applyAlignment="1">
      <alignment/>
    </xf>
    <xf numFmtId="0" fontId="0" fillId="0" borderId="0" xfId="0" applyBorder="1" applyAlignment="1">
      <alignment/>
    </xf>
    <xf numFmtId="38" fontId="6" fillId="0" borderId="0" xfId="48" applyFont="1" applyBorder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Font="1" applyBorder="1" applyAlignment="1">
      <alignment/>
    </xf>
    <xf numFmtId="38" fontId="0" fillId="0" borderId="0" xfId="48" applyFont="1" applyBorder="1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0" fontId="0" fillId="0" borderId="0" xfId="0" applyBorder="1" applyAlignment="1">
      <alignment horizontal="center" vertical="center"/>
    </xf>
    <xf numFmtId="178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38" fontId="2" fillId="0" borderId="11" xfId="48" applyFont="1" applyBorder="1" applyAlignment="1">
      <alignment horizontal="center" vertical="center"/>
    </xf>
    <xf numFmtId="40" fontId="0" fillId="0" borderId="0" xfId="48" applyNumberFormat="1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right" vertical="center"/>
    </xf>
    <xf numFmtId="38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7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8" fillId="0" borderId="10" xfId="0" applyNumberFormat="1" applyFont="1" applyBorder="1" applyAlignment="1">
      <alignment horizontal="center" vertical="center" wrapText="1"/>
    </xf>
    <xf numFmtId="179" fontId="0" fillId="0" borderId="13" xfId="0" applyNumberFormat="1" applyBorder="1" applyAlignment="1">
      <alignment/>
    </xf>
    <xf numFmtId="179" fontId="0" fillId="0" borderId="12" xfId="0" applyNumberFormat="1" applyBorder="1" applyAlignment="1">
      <alignment/>
    </xf>
    <xf numFmtId="38" fontId="2" fillId="0" borderId="0" xfId="48" applyFont="1" applyAlignment="1">
      <alignment/>
    </xf>
    <xf numFmtId="179" fontId="0" fillId="0" borderId="0" xfId="48" applyNumberFormat="1" applyFont="1" applyAlignment="1">
      <alignment/>
    </xf>
    <xf numFmtId="180" fontId="0" fillId="0" borderId="13" xfId="0" applyNumberFormat="1" applyBorder="1" applyAlignment="1">
      <alignment/>
    </xf>
    <xf numFmtId="180" fontId="0" fillId="0" borderId="0" xfId="48" applyNumberFormat="1" applyFont="1" applyAlignment="1">
      <alignment/>
    </xf>
    <xf numFmtId="178" fontId="0" fillId="0" borderId="0" xfId="48" applyNumberFormat="1" applyFont="1" applyAlignment="1">
      <alignment/>
    </xf>
    <xf numFmtId="38" fontId="0" fillId="0" borderId="13" xfId="48" applyFont="1" applyBorder="1" applyAlignment="1">
      <alignment/>
    </xf>
    <xf numFmtId="180" fontId="0" fillId="0" borderId="12" xfId="0" applyNumberFormat="1" applyBorder="1" applyAlignment="1">
      <alignment/>
    </xf>
    <xf numFmtId="180" fontId="7" fillId="0" borderId="13" xfId="0" applyNumberFormat="1" applyFont="1" applyBorder="1" applyAlignment="1">
      <alignment horizontal="center"/>
    </xf>
    <xf numFmtId="180" fontId="7" fillId="0" borderId="24" xfId="0" applyNumberFormat="1" applyFont="1" applyBorder="1" applyAlignment="1">
      <alignment horizontal="center"/>
    </xf>
    <xf numFmtId="179" fontId="8" fillId="0" borderId="23" xfId="0" applyNumberFormat="1" applyFont="1" applyBorder="1" applyAlignment="1">
      <alignment/>
    </xf>
    <xf numFmtId="180" fontId="8" fillId="0" borderId="23" xfId="0" applyNumberFormat="1" applyFont="1" applyBorder="1" applyAlignment="1">
      <alignment/>
    </xf>
    <xf numFmtId="38" fontId="8" fillId="0" borderId="23" xfId="48" applyFont="1" applyBorder="1" applyAlignment="1">
      <alignment/>
    </xf>
    <xf numFmtId="179" fontId="8" fillId="0" borderId="24" xfId="0" applyNumberFormat="1" applyFont="1" applyBorder="1" applyAlignment="1">
      <alignment horizontal="center"/>
    </xf>
    <xf numFmtId="178" fontId="7" fillId="0" borderId="24" xfId="0" applyNumberFormat="1" applyFont="1" applyBorder="1" applyAlignment="1">
      <alignment horizontal="center"/>
    </xf>
    <xf numFmtId="178" fontId="8" fillId="0" borderId="23" xfId="0" applyNumberFormat="1" applyFont="1" applyBorder="1" applyAlignment="1">
      <alignment/>
    </xf>
    <xf numFmtId="178" fontId="3" fillId="0" borderId="23" xfId="0" applyNumberFormat="1" applyFont="1" applyBorder="1" applyAlignment="1">
      <alignment wrapText="1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0" fillId="0" borderId="16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19" xfId="0" applyBorder="1" applyAlignment="1">
      <alignment horizontal="center"/>
    </xf>
    <xf numFmtId="38" fontId="0" fillId="0" borderId="13" xfId="48" applyFont="1" applyBorder="1" applyAlignment="1">
      <alignment horizontal="right" vertical="center"/>
    </xf>
    <xf numFmtId="40" fontId="0" fillId="0" borderId="26" xfId="48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38" fontId="11" fillId="0" borderId="0" xfId="48" applyFont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177" fontId="0" fillId="0" borderId="0" xfId="48" applyNumberFormat="1" applyFont="1" applyAlignment="1">
      <alignment horizontal="right" vertical="center"/>
    </xf>
    <xf numFmtId="177" fontId="2" fillId="0" borderId="0" xfId="48" applyNumberFormat="1" applyFont="1" applyBorder="1" applyAlignment="1">
      <alignment vertical="center"/>
    </xf>
    <xf numFmtId="177" fontId="7" fillId="0" borderId="0" xfId="48" applyNumberFormat="1" applyFont="1" applyAlignment="1">
      <alignment horizontal="left"/>
    </xf>
    <xf numFmtId="177" fontId="0" fillId="0" borderId="0" xfId="48" applyNumberFormat="1" applyFont="1" applyAlignment="1">
      <alignment/>
    </xf>
    <xf numFmtId="177" fontId="0" fillId="0" borderId="0" xfId="48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9" fontId="7" fillId="0" borderId="0" xfId="0" applyNumberFormat="1" applyFont="1" applyBorder="1" applyAlignment="1">
      <alignment horizontal="center"/>
    </xf>
    <xf numFmtId="179" fontId="8" fillId="0" borderId="0" xfId="0" applyNumberFormat="1" applyFont="1" applyBorder="1" applyAlignment="1">
      <alignment/>
    </xf>
    <xf numFmtId="0" fontId="0" fillId="0" borderId="28" xfId="0" applyBorder="1" applyAlignment="1">
      <alignment horizontal="center" vertical="center"/>
    </xf>
    <xf numFmtId="38" fontId="0" fillId="0" borderId="0" xfId="48" applyFont="1" applyAlignment="1">
      <alignment/>
    </xf>
    <xf numFmtId="180" fontId="0" fillId="0" borderId="0" xfId="48" applyNumberFormat="1" applyFont="1" applyAlignment="1">
      <alignment/>
    </xf>
    <xf numFmtId="180" fontId="0" fillId="0" borderId="13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3" xfId="0" applyNumberFormat="1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2" fillId="0" borderId="1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38" fontId="4" fillId="0" borderId="13" xfId="48" applyFont="1" applyBorder="1" applyAlignment="1">
      <alignment horizontal="right" vertical="center"/>
    </xf>
    <xf numFmtId="38" fontId="0" fillId="0" borderId="13" xfId="48" applyFont="1" applyBorder="1" applyAlignment="1" quotePrefix="1">
      <alignment horizontal="right" vertical="center"/>
    </xf>
    <xf numFmtId="40" fontId="0" fillId="0" borderId="26" xfId="48" applyNumberFormat="1" applyFont="1" applyBorder="1" applyAlignment="1" quotePrefix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center"/>
    </xf>
    <xf numFmtId="180" fontId="0" fillId="0" borderId="16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 horizontal="right"/>
    </xf>
    <xf numFmtId="0" fontId="0" fillId="0" borderId="21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8" fontId="0" fillId="0" borderId="21" xfId="0" applyNumberFormat="1" applyBorder="1" applyAlignment="1">
      <alignment/>
    </xf>
    <xf numFmtId="178" fontId="0" fillId="0" borderId="20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Border="1" applyAlignment="1" quotePrefix="1">
      <alignment horizontal="right" vertical="center"/>
    </xf>
    <xf numFmtId="38" fontId="0" fillId="0" borderId="20" xfId="48" applyFont="1" applyBorder="1" applyAlignment="1">
      <alignment horizontal="right" vertical="center"/>
    </xf>
    <xf numFmtId="40" fontId="0" fillId="0" borderId="41" xfId="48" applyNumberFormat="1" applyFont="1" applyBorder="1" applyAlignment="1">
      <alignment horizontal="right" vertical="center"/>
    </xf>
    <xf numFmtId="38" fontId="0" fillId="0" borderId="42" xfId="48" applyFont="1" applyBorder="1" applyAlignment="1" quotePrefix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0" fillId="0" borderId="21" xfId="48" applyFont="1" applyBorder="1" applyAlignment="1" quotePrefix="1">
      <alignment horizontal="right" vertical="center"/>
    </xf>
    <xf numFmtId="38" fontId="0" fillId="0" borderId="43" xfId="48" applyFont="1" applyBorder="1" applyAlignment="1">
      <alignment horizontal="right" vertical="center"/>
    </xf>
    <xf numFmtId="38" fontId="0" fillId="0" borderId="0" xfId="48" applyFont="1" applyFill="1" applyBorder="1" applyAlignment="1">
      <alignment/>
    </xf>
    <xf numFmtId="40" fontId="0" fillId="0" borderId="26" xfId="48" applyNumberFormat="1" applyFont="1" applyFill="1" applyBorder="1" applyAlignment="1">
      <alignment horizontal="right" vertical="center"/>
    </xf>
    <xf numFmtId="40" fontId="0" fillId="0" borderId="26" xfId="48" applyNumberFormat="1" applyFont="1" applyFill="1" applyBorder="1" applyAlignment="1" quotePrefix="1">
      <alignment horizontal="right" vertical="center"/>
    </xf>
    <xf numFmtId="38" fontId="4" fillId="0" borderId="44" xfId="48" applyFont="1" applyBorder="1" applyAlignment="1">
      <alignment horizontal="right" vertical="center"/>
    </xf>
    <xf numFmtId="181" fontId="0" fillId="0" borderId="19" xfId="0" applyNumberFormat="1" applyBorder="1" applyAlignment="1">
      <alignment/>
    </xf>
    <xf numFmtId="181" fontId="0" fillId="0" borderId="16" xfId="0" applyNumberFormat="1" applyBorder="1" applyAlignment="1">
      <alignment/>
    </xf>
    <xf numFmtId="38" fontId="4" fillId="33" borderId="45" xfId="48" applyFont="1" applyFill="1" applyBorder="1" applyAlignment="1">
      <alignment horizontal="right" vertical="center"/>
    </xf>
    <xf numFmtId="38" fontId="4" fillId="33" borderId="46" xfId="48" applyFont="1" applyFill="1" applyBorder="1" applyAlignment="1">
      <alignment horizontal="right" vertical="center"/>
    </xf>
    <xf numFmtId="0" fontId="5" fillId="0" borderId="47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48" xfId="0" applyFont="1" applyBorder="1" applyAlignment="1">
      <alignment horizontal="center" vertical="center"/>
    </xf>
    <xf numFmtId="0" fontId="0" fillId="0" borderId="49" xfId="0" applyBorder="1" applyAlignment="1">
      <alignment/>
    </xf>
    <xf numFmtId="38" fontId="0" fillId="0" borderId="49" xfId="0" applyNumberFormat="1" applyBorder="1" applyAlignment="1">
      <alignment/>
    </xf>
    <xf numFmtId="38" fontId="0" fillId="0" borderId="49" xfId="48" applyFont="1" applyBorder="1" applyAlignment="1">
      <alignment/>
    </xf>
    <xf numFmtId="40" fontId="0" fillId="0" borderId="49" xfId="48" applyNumberFormat="1" applyFont="1" applyBorder="1" applyAlignment="1">
      <alignment/>
    </xf>
    <xf numFmtId="38" fontId="2" fillId="0" borderId="15" xfId="48" applyFont="1" applyBorder="1" applyAlignment="1">
      <alignment horizontal="center" vertical="center"/>
    </xf>
    <xf numFmtId="38" fontId="2" fillId="0" borderId="38" xfId="48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38" fontId="2" fillId="0" borderId="55" xfId="48" applyFont="1" applyBorder="1" applyAlignment="1">
      <alignment horizontal="right" vertical="center"/>
    </xf>
    <xf numFmtId="0" fontId="2" fillId="0" borderId="54" xfId="0" applyFont="1" applyBorder="1" applyAlignment="1">
      <alignment horizontal="left" vertical="center"/>
    </xf>
    <xf numFmtId="178" fontId="0" fillId="0" borderId="56" xfId="0" applyNumberFormat="1" applyBorder="1" applyAlignment="1">
      <alignment horizontal="center"/>
    </xf>
    <xf numFmtId="178" fontId="0" fillId="0" borderId="57" xfId="0" applyNumberFormat="1" applyBorder="1" applyAlignment="1">
      <alignment horizontal="right"/>
    </xf>
    <xf numFmtId="181" fontId="0" fillId="0" borderId="0" xfId="0" applyNumberFormat="1" applyBorder="1" applyAlignment="1">
      <alignment/>
    </xf>
    <xf numFmtId="178" fontId="0" fillId="0" borderId="58" xfId="0" applyNumberFormat="1" applyBorder="1" applyAlignment="1">
      <alignment horizontal="right"/>
    </xf>
    <xf numFmtId="0" fontId="0" fillId="0" borderId="56" xfId="0" applyBorder="1" applyAlignment="1">
      <alignment/>
    </xf>
    <xf numFmtId="178" fontId="0" fillId="0" borderId="59" xfId="0" applyNumberFormat="1" applyBorder="1" applyAlignment="1">
      <alignment horizontal="center"/>
    </xf>
    <xf numFmtId="178" fontId="0" fillId="0" borderId="40" xfId="0" applyNumberFormat="1" applyBorder="1" applyAlignment="1">
      <alignment/>
    </xf>
    <xf numFmtId="178" fontId="0" fillId="0" borderId="39" xfId="0" applyNumberFormat="1" applyBorder="1" applyAlignment="1">
      <alignment horizontal="center"/>
    </xf>
    <xf numFmtId="178" fontId="0" fillId="0" borderId="39" xfId="0" applyNumberFormat="1" applyBorder="1" applyAlignment="1">
      <alignment/>
    </xf>
    <xf numFmtId="178" fontId="0" fillId="0" borderId="49" xfId="0" applyNumberFormat="1" applyBorder="1" applyAlignment="1">
      <alignment/>
    </xf>
    <xf numFmtId="180" fontId="1" fillId="0" borderId="49" xfId="0" applyNumberFormat="1" applyFont="1" applyBorder="1" applyAlignment="1">
      <alignment/>
    </xf>
    <xf numFmtId="180" fontId="1" fillId="0" borderId="19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81" fontId="0" fillId="0" borderId="21" xfId="48" applyNumberFormat="1" applyFont="1" applyBorder="1" applyAlignment="1">
      <alignment horizontal="right" vertical="center"/>
    </xf>
    <xf numFmtId="180" fontId="1" fillId="0" borderId="16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3" fontId="2" fillId="0" borderId="32" xfId="48" applyNumberFormat="1" applyFont="1" applyBorder="1" applyAlignment="1">
      <alignment vertical="center"/>
    </xf>
    <xf numFmtId="3" fontId="2" fillId="0" borderId="10" xfId="48" applyNumberFormat="1" applyFont="1" applyBorder="1" applyAlignment="1">
      <alignment horizontal="right" vertical="center"/>
    </xf>
    <xf numFmtId="38" fontId="0" fillId="0" borderId="44" xfId="48" applyFont="1" applyBorder="1" applyAlignment="1">
      <alignment horizontal="right" vertical="center"/>
    </xf>
    <xf numFmtId="38" fontId="0" fillId="0" borderId="42" xfId="48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180" fontId="12" fillId="0" borderId="24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178" fontId="0" fillId="0" borderId="24" xfId="0" applyNumberFormat="1" applyBorder="1" applyAlignment="1">
      <alignment/>
    </xf>
    <xf numFmtId="178" fontId="0" fillId="0" borderId="23" xfId="0" applyNumberFormat="1" applyBorder="1" applyAlignment="1">
      <alignment horizontal="center"/>
    </xf>
    <xf numFmtId="178" fontId="0" fillId="0" borderId="24" xfId="0" applyNumberFormat="1" applyBorder="1" applyAlignment="1">
      <alignment horizontal="center"/>
    </xf>
    <xf numFmtId="38" fontId="0" fillId="0" borderId="48" xfId="48" applyFont="1" applyBorder="1" applyAlignment="1">
      <alignment horizontal="center" vertical="center"/>
    </xf>
    <xf numFmtId="38" fontId="0" fillId="0" borderId="60" xfId="48" applyFont="1" applyBorder="1" applyAlignment="1">
      <alignment horizontal="center" vertical="center"/>
    </xf>
    <xf numFmtId="38" fontId="0" fillId="0" borderId="61" xfId="48" applyFont="1" applyBorder="1" applyAlignment="1">
      <alignment horizontal="center" vertical="center"/>
    </xf>
    <xf numFmtId="38" fontId="0" fillId="0" borderId="62" xfId="48" applyFont="1" applyBorder="1" applyAlignment="1">
      <alignment horizontal="center" vertical="center"/>
    </xf>
    <xf numFmtId="40" fontId="0" fillId="0" borderId="61" xfId="48" applyNumberFormat="1" applyFont="1" applyBorder="1" applyAlignment="1">
      <alignment horizontal="center" vertical="center"/>
    </xf>
    <xf numFmtId="38" fontId="0" fillId="0" borderId="63" xfId="48" applyFont="1" applyBorder="1" applyAlignment="1">
      <alignment horizontal="center" vertical="center"/>
    </xf>
    <xf numFmtId="177" fontId="2" fillId="0" borderId="12" xfId="48" applyNumberFormat="1" applyFont="1" applyBorder="1" applyAlignment="1">
      <alignment vertical="center"/>
    </xf>
    <xf numFmtId="177" fontId="2" fillId="0" borderId="62" xfId="48" applyNumberFormat="1" applyFont="1" applyBorder="1" applyAlignment="1">
      <alignment vertical="center"/>
    </xf>
    <xf numFmtId="179" fontId="4" fillId="0" borderId="64" xfId="0" applyNumberFormat="1" applyFont="1" applyBorder="1" applyAlignment="1">
      <alignment horizontal="right" vertical="center"/>
    </xf>
    <xf numFmtId="40" fontId="0" fillId="0" borderId="21" xfId="48" applyNumberFormat="1" applyFont="1" applyBorder="1" applyAlignment="1">
      <alignment horizontal="right" vertical="center"/>
    </xf>
    <xf numFmtId="179" fontId="4" fillId="0" borderId="65" xfId="0" applyNumberFormat="1" applyFont="1" applyBorder="1" applyAlignment="1">
      <alignment horizontal="right" vertical="center"/>
    </xf>
    <xf numFmtId="38" fontId="2" fillId="0" borderId="66" xfId="48" applyFont="1" applyBorder="1" applyAlignment="1">
      <alignment horizontal="right" vertical="center"/>
    </xf>
    <xf numFmtId="3" fontId="2" fillId="0" borderId="62" xfId="48" applyNumberFormat="1" applyFont="1" applyBorder="1" applyAlignment="1">
      <alignment horizontal="right" vertical="center"/>
    </xf>
    <xf numFmtId="38" fontId="2" fillId="0" borderId="67" xfId="48" applyFont="1" applyBorder="1" applyAlignment="1">
      <alignment vertical="center"/>
    </xf>
    <xf numFmtId="179" fontId="4" fillId="0" borderId="23" xfId="0" applyNumberFormat="1" applyFont="1" applyBorder="1" applyAlignment="1">
      <alignment horizontal="right" vertical="center"/>
    </xf>
    <xf numFmtId="179" fontId="4" fillId="0" borderId="18" xfId="0" applyNumberFormat="1" applyFont="1" applyBorder="1" applyAlignment="1">
      <alignment horizontal="right" vertical="center"/>
    </xf>
    <xf numFmtId="177" fontId="2" fillId="0" borderId="68" xfId="48" applyNumberFormat="1" applyFont="1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9" fontId="4" fillId="0" borderId="0" xfId="0" applyNumberFormat="1" applyFont="1" applyAlignment="1">
      <alignment/>
    </xf>
    <xf numFmtId="179" fontId="4" fillId="0" borderId="60" xfId="0" applyNumberFormat="1" applyFont="1" applyBorder="1" applyAlignment="1">
      <alignment horizontal="center" vertical="center"/>
    </xf>
    <xf numFmtId="179" fontId="4" fillId="0" borderId="70" xfId="0" applyNumberFormat="1" applyFont="1" applyBorder="1" applyAlignment="1">
      <alignment horizontal="center" vertical="center"/>
    </xf>
    <xf numFmtId="179" fontId="4" fillId="0" borderId="71" xfId="0" applyNumberFormat="1" applyFont="1" applyBorder="1" applyAlignment="1">
      <alignment horizontal="center" vertical="center"/>
    </xf>
    <xf numFmtId="179" fontId="4" fillId="0" borderId="72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9" fontId="4" fillId="0" borderId="14" xfId="48" applyNumberFormat="1" applyFont="1" applyBorder="1" applyAlignment="1">
      <alignment horizontal="right" vertical="center"/>
    </xf>
    <xf numFmtId="179" fontId="4" fillId="0" borderId="50" xfId="0" applyNumberFormat="1" applyFont="1" applyBorder="1" applyAlignment="1">
      <alignment horizontal="right" vertical="center"/>
    </xf>
    <xf numFmtId="179" fontId="4" fillId="0" borderId="74" xfId="0" applyNumberFormat="1" applyFont="1" applyBorder="1" applyAlignment="1">
      <alignment horizontal="right" vertical="center"/>
    </xf>
    <xf numFmtId="179" fontId="4" fillId="0" borderId="74" xfId="48" applyNumberFormat="1" applyFont="1" applyBorder="1" applyAlignment="1">
      <alignment horizontal="right" vertical="center"/>
    </xf>
    <xf numFmtId="179" fontId="4" fillId="0" borderId="52" xfId="0" applyNumberFormat="1" applyFont="1" applyBorder="1" applyAlignment="1">
      <alignment horizontal="right" vertical="center"/>
    </xf>
    <xf numFmtId="179" fontId="4" fillId="0" borderId="22" xfId="0" applyNumberFormat="1" applyFont="1" applyBorder="1" applyAlignment="1">
      <alignment horizontal="right" vertical="center"/>
    </xf>
    <xf numFmtId="179" fontId="4" fillId="0" borderId="75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 vertical="center"/>
    </xf>
    <xf numFmtId="179" fontId="4" fillId="0" borderId="24" xfId="48" applyNumberFormat="1" applyFont="1" applyBorder="1" applyAlignment="1">
      <alignment horizontal="right" vertical="center"/>
    </xf>
    <xf numFmtId="179" fontId="4" fillId="0" borderId="19" xfId="0" applyNumberFormat="1" applyFont="1" applyBorder="1" applyAlignment="1">
      <alignment horizontal="right" vertical="center"/>
    </xf>
    <xf numFmtId="179" fontId="4" fillId="0" borderId="17" xfId="0" applyNumberFormat="1" applyFont="1" applyBorder="1" applyAlignment="1">
      <alignment horizontal="right" vertical="center"/>
    </xf>
    <xf numFmtId="179" fontId="4" fillId="0" borderId="69" xfId="0" applyNumberFormat="1" applyFont="1" applyBorder="1" applyAlignment="1">
      <alignment horizontal="right" vertical="center"/>
    </xf>
    <xf numFmtId="179" fontId="4" fillId="0" borderId="76" xfId="0" applyNumberFormat="1" applyFont="1" applyBorder="1" applyAlignment="1">
      <alignment horizontal="right" vertical="center"/>
    </xf>
    <xf numFmtId="179" fontId="4" fillId="0" borderId="57" xfId="0" applyNumberFormat="1" applyFont="1" applyBorder="1" applyAlignment="1">
      <alignment horizontal="right" vertical="center"/>
    </xf>
    <xf numFmtId="179" fontId="4" fillId="0" borderId="77" xfId="0" applyNumberFormat="1" applyFont="1" applyBorder="1" applyAlignment="1">
      <alignment horizontal="right" vertical="center"/>
    </xf>
    <xf numFmtId="179" fontId="4" fillId="0" borderId="53" xfId="0" applyNumberFormat="1" applyFont="1" applyBorder="1" applyAlignment="1">
      <alignment horizontal="right" vertical="center"/>
    </xf>
    <xf numFmtId="179" fontId="4" fillId="0" borderId="78" xfId="0" applyNumberFormat="1" applyFont="1" applyBorder="1" applyAlignment="1">
      <alignment horizontal="right" vertical="center"/>
    </xf>
    <xf numFmtId="179" fontId="4" fillId="0" borderId="58" xfId="0" applyNumberFormat="1" applyFont="1" applyBorder="1" applyAlignment="1">
      <alignment horizontal="right" vertical="center"/>
    </xf>
    <xf numFmtId="179" fontId="4" fillId="0" borderId="79" xfId="0" applyNumberFormat="1" applyFont="1" applyBorder="1" applyAlignment="1">
      <alignment horizontal="right" vertical="center"/>
    </xf>
    <xf numFmtId="179" fontId="4" fillId="0" borderId="20" xfId="0" applyNumberFormat="1" applyFont="1" applyBorder="1" applyAlignment="1">
      <alignment horizontal="right" vertical="center"/>
    </xf>
    <xf numFmtId="179" fontId="4" fillId="0" borderId="56" xfId="0" applyNumberFormat="1" applyFont="1" applyBorder="1" applyAlignment="1">
      <alignment horizontal="right" vertical="center"/>
    </xf>
    <xf numFmtId="179" fontId="4" fillId="0" borderId="80" xfId="0" applyNumberFormat="1" applyFont="1" applyBorder="1" applyAlignment="1">
      <alignment horizontal="right" vertical="center"/>
    </xf>
    <xf numFmtId="179" fontId="4" fillId="0" borderId="81" xfId="0" applyNumberFormat="1" applyFont="1" applyBorder="1" applyAlignment="1">
      <alignment horizontal="right" vertical="center"/>
    </xf>
    <xf numFmtId="179" fontId="4" fillId="0" borderId="81" xfId="48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48" applyNumberFormat="1" applyFont="1" applyBorder="1" applyAlignment="1">
      <alignment vertical="center"/>
    </xf>
    <xf numFmtId="179" fontId="0" fillId="0" borderId="10" xfId="0" applyNumberFormat="1" applyBorder="1" applyAlignment="1">
      <alignment/>
    </xf>
    <xf numFmtId="179" fontId="4" fillId="0" borderId="10" xfId="0" applyNumberFormat="1" applyFont="1" applyFill="1" applyBorder="1" applyAlignment="1">
      <alignment horizontal="center" wrapText="1"/>
    </xf>
    <xf numFmtId="179" fontId="4" fillId="0" borderId="11" xfId="0" applyNumberFormat="1" applyFont="1" applyFill="1" applyBorder="1" applyAlignment="1">
      <alignment horizontal="center" wrapText="1"/>
    </xf>
    <xf numFmtId="49" fontId="0" fillId="0" borderId="58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179" fontId="4" fillId="0" borderId="51" xfId="0" applyNumberFormat="1" applyFont="1" applyBorder="1" applyAlignment="1">
      <alignment horizontal="right" vertical="center"/>
    </xf>
    <xf numFmtId="179" fontId="4" fillId="0" borderId="21" xfId="0" applyNumberFormat="1" applyFont="1" applyBorder="1" applyAlignment="1">
      <alignment horizontal="right" vertical="center"/>
    </xf>
    <xf numFmtId="179" fontId="4" fillId="0" borderId="82" xfId="0" applyNumberFormat="1" applyFont="1" applyBorder="1" applyAlignment="1">
      <alignment horizontal="right" vertical="center"/>
    </xf>
    <xf numFmtId="38" fontId="4" fillId="0" borderId="0" xfId="48" applyFont="1" applyAlignment="1">
      <alignment/>
    </xf>
    <xf numFmtId="38" fontId="4" fillId="0" borderId="71" xfId="48" applyFont="1" applyBorder="1" applyAlignment="1">
      <alignment horizontal="center" vertical="center"/>
    </xf>
    <xf numFmtId="38" fontId="4" fillId="0" borderId="72" xfId="48" applyFont="1" applyBorder="1" applyAlignment="1">
      <alignment horizontal="center" vertical="center"/>
    </xf>
    <xf numFmtId="38" fontId="4" fillId="0" borderId="60" xfId="48" applyFont="1" applyBorder="1" applyAlignment="1">
      <alignment horizontal="center" vertical="center"/>
    </xf>
    <xf numFmtId="38" fontId="4" fillId="0" borderId="24" xfId="48" applyFont="1" applyBorder="1" applyAlignment="1">
      <alignment horizontal="right" vertical="center"/>
    </xf>
    <xf numFmtId="38" fontId="4" fillId="0" borderId="74" xfId="48" applyFont="1" applyBorder="1" applyAlignment="1">
      <alignment horizontal="right" vertical="center"/>
    </xf>
    <xf numFmtId="38" fontId="4" fillId="0" borderId="65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38" fontId="4" fillId="0" borderId="73" xfId="48" applyFont="1" applyBorder="1" applyAlignment="1">
      <alignment horizontal="right" vertical="center"/>
    </xf>
    <xf numFmtId="38" fontId="4" fillId="0" borderId="21" xfId="48" applyFont="1" applyBorder="1" applyAlignment="1">
      <alignment horizontal="right" vertical="center"/>
    </xf>
    <xf numFmtId="38" fontId="4" fillId="0" borderId="20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38" fontId="4" fillId="0" borderId="75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38" fontId="4" fillId="0" borderId="64" xfId="48" applyFont="1" applyBorder="1" applyAlignment="1">
      <alignment horizontal="right" vertical="center"/>
    </xf>
    <xf numFmtId="38" fontId="4" fillId="0" borderId="81" xfId="48" applyFont="1" applyBorder="1" applyAlignment="1">
      <alignment horizontal="right" vertical="center"/>
    </xf>
    <xf numFmtId="38" fontId="4" fillId="0" borderId="0" xfId="48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9" fontId="4" fillId="0" borderId="83" xfId="0" applyNumberFormat="1" applyFont="1" applyBorder="1" applyAlignment="1">
      <alignment horizontal="right" vertical="center"/>
    </xf>
    <xf numFmtId="38" fontId="0" fillId="0" borderId="0" xfId="48" applyFont="1" applyFill="1" applyAlignment="1">
      <alignment/>
    </xf>
    <xf numFmtId="38" fontId="4" fillId="0" borderId="0" xfId="48" applyFont="1" applyAlignment="1">
      <alignment horizontal="center" vertical="center"/>
    </xf>
    <xf numFmtId="38" fontId="4" fillId="0" borderId="84" xfId="48" applyFont="1" applyBorder="1" applyAlignment="1">
      <alignment horizontal="center" vertical="center"/>
    </xf>
    <xf numFmtId="38" fontId="4" fillId="0" borderId="85" xfId="48" applyFont="1" applyBorder="1" applyAlignment="1">
      <alignment horizontal="center" vertical="center"/>
    </xf>
    <xf numFmtId="38" fontId="4" fillId="0" borderId="86" xfId="48" applyFont="1" applyBorder="1" applyAlignment="1">
      <alignment horizontal="center" vertical="center"/>
    </xf>
    <xf numFmtId="38" fontId="0" fillId="33" borderId="87" xfId="48" applyFont="1" applyFill="1" applyBorder="1" applyAlignment="1">
      <alignment horizontal="right" vertical="center"/>
    </xf>
    <xf numFmtId="38" fontId="4" fillId="33" borderId="88" xfId="48" applyFont="1" applyFill="1" applyBorder="1" applyAlignment="1">
      <alignment horizontal="right" vertical="center"/>
    </xf>
    <xf numFmtId="38" fontId="4" fillId="33" borderId="89" xfId="48" applyFont="1" applyFill="1" applyBorder="1" applyAlignment="1">
      <alignment horizontal="right" vertical="center"/>
    </xf>
    <xf numFmtId="38" fontId="0" fillId="0" borderId="90" xfId="48" applyFont="1" applyBorder="1" applyAlignment="1">
      <alignment horizontal="right" vertical="center"/>
    </xf>
    <xf numFmtId="38" fontId="4" fillId="0" borderId="51" xfId="48" applyFont="1" applyBorder="1" applyAlignment="1">
      <alignment horizontal="right" vertical="center"/>
    </xf>
    <xf numFmtId="38" fontId="12" fillId="0" borderId="91" xfId="48" applyFont="1" applyFill="1" applyBorder="1" applyAlignment="1">
      <alignment vertical="center"/>
    </xf>
    <xf numFmtId="38" fontId="12" fillId="0" borderId="91" xfId="48" applyFont="1" applyBorder="1" applyAlignment="1">
      <alignment horizontal="left" vertical="center"/>
    </xf>
    <xf numFmtId="38" fontId="4" fillId="0" borderId="91" xfId="48" applyFont="1" applyBorder="1" applyAlignment="1">
      <alignment horizontal="center" vertical="center"/>
    </xf>
    <xf numFmtId="38" fontId="0" fillId="0" borderId="90" xfId="48" applyFont="1" applyBorder="1" applyAlignment="1">
      <alignment horizontal="right" vertical="center"/>
    </xf>
    <xf numFmtId="38" fontId="0" fillId="0" borderId="92" xfId="48" applyFont="1" applyBorder="1" applyAlignment="1">
      <alignment horizontal="right" vertical="center"/>
    </xf>
    <xf numFmtId="38" fontId="0" fillId="0" borderId="0" xfId="48" applyFont="1" applyAlignment="1">
      <alignment horizontal="right"/>
    </xf>
    <xf numFmtId="0" fontId="0" fillId="0" borderId="0" xfId="0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38" fontId="4" fillId="0" borderId="94" xfId="48" applyFont="1" applyBorder="1" applyAlignment="1">
      <alignment horizontal="right" vertical="center"/>
    </xf>
    <xf numFmtId="38" fontId="4" fillId="34" borderId="94" xfId="48" applyFont="1" applyFill="1" applyBorder="1" applyAlignment="1">
      <alignment horizontal="right" vertical="center"/>
    </xf>
    <xf numFmtId="38" fontId="4" fillId="34" borderId="11" xfId="48" applyFont="1" applyFill="1" applyBorder="1" applyAlignment="1">
      <alignment horizontal="right" vertical="center"/>
    </xf>
    <xf numFmtId="0" fontId="4" fillId="0" borderId="95" xfId="0" applyFont="1" applyBorder="1" applyAlignment="1">
      <alignment horizontal="center" vertical="center"/>
    </xf>
    <xf numFmtId="38" fontId="4" fillId="0" borderId="96" xfId="48" applyFont="1" applyBorder="1" applyAlignment="1">
      <alignment horizontal="right" vertical="center"/>
    </xf>
    <xf numFmtId="38" fontId="4" fillId="34" borderId="96" xfId="48" applyFont="1" applyFill="1" applyBorder="1" applyAlignment="1">
      <alignment horizontal="right" vertical="center"/>
    </xf>
    <xf numFmtId="0" fontId="4" fillId="0" borderId="97" xfId="0" applyFont="1" applyBorder="1" applyAlignment="1">
      <alignment horizontal="center" vertical="center"/>
    </xf>
    <xf numFmtId="38" fontId="4" fillId="0" borderId="98" xfId="48" applyFont="1" applyBorder="1" applyAlignment="1">
      <alignment horizontal="right" vertical="center"/>
    </xf>
    <xf numFmtId="38" fontId="4" fillId="34" borderId="99" xfId="48" applyFont="1" applyFill="1" applyBorder="1" applyAlignment="1">
      <alignment horizontal="right" vertical="center"/>
    </xf>
    <xf numFmtId="0" fontId="4" fillId="35" borderId="50" xfId="0" applyFont="1" applyFill="1" applyBorder="1" applyAlignment="1">
      <alignment horizontal="center" vertical="center"/>
    </xf>
    <xf numFmtId="38" fontId="4" fillId="35" borderId="11" xfId="48" applyFont="1" applyFill="1" applyBorder="1" applyAlignment="1">
      <alignment horizontal="righ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38" fontId="4" fillId="34" borderId="13" xfId="48" applyFont="1" applyFill="1" applyBorder="1" applyAlignment="1">
      <alignment horizontal="right" vertical="center"/>
    </xf>
    <xf numFmtId="0" fontId="4" fillId="35" borderId="52" xfId="0" applyFont="1" applyFill="1" applyBorder="1" applyAlignment="1">
      <alignment horizontal="center" vertical="center"/>
    </xf>
    <xf numFmtId="38" fontId="4" fillId="35" borderId="10" xfId="48" applyFont="1" applyFill="1" applyBorder="1" applyAlignment="1">
      <alignment horizontal="right" vertical="center"/>
    </xf>
    <xf numFmtId="38" fontId="4" fillId="34" borderId="10" xfId="48" applyFont="1" applyFill="1" applyBorder="1" applyAlignment="1">
      <alignment horizontal="right" vertical="center"/>
    </xf>
    <xf numFmtId="0" fontId="4" fillId="36" borderId="50" xfId="0" applyFont="1" applyFill="1" applyBorder="1" applyAlignment="1">
      <alignment horizontal="center" vertical="center"/>
    </xf>
    <xf numFmtId="38" fontId="4" fillId="36" borderId="10" xfId="48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center"/>
    </xf>
    <xf numFmtId="38" fontId="4" fillId="0" borderId="100" xfId="48" applyFont="1" applyBorder="1" applyAlignment="1">
      <alignment horizontal="right" vertical="center"/>
    </xf>
    <xf numFmtId="0" fontId="4" fillId="0" borderId="101" xfId="0" applyFont="1" applyBorder="1" applyAlignment="1">
      <alignment horizontal="center" vertical="center"/>
    </xf>
    <xf numFmtId="38" fontId="4" fillId="0" borderId="101" xfId="48" applyFont="1" applyBorder="1" applyAlignment="1">
      <alignment horizontal="right" vertical="center"/>
    </xf>
    <xf numFmtId="0" fontId="4" fillId="0" borderId="102" xfId="0" applyFont="1" applyBorder="1" applyAlignment="1">
      <alignment horizontal="center" vertical="center"/>
    </xf>
    <xf numFmtId="38" fontId="4" fillId="0" borderId="99" xfId="48" applyFont="1" applyBorder="1" applyAlignment="1">
      <alignment horizontal="right" vertical="center"/>
    </xf>
    <xf numFmtId="38" fontId="4" fillId="0" borderId="103" xfId="48" applyFont="1" applyBorder="1" applyAlignment="1">
      <alignment horizontal="right" vertical="center"/>
    </xf>
    <xf numFmtId="38" fontId="4" fillId="34" borderId="98" xfId="48" applyFont="1" applyFill="1" applyBorder="1" applyAlignment="1">
      <alignment horizontal="right" vertical="center"/>
    </xf>
    <xf numFmtId="0" fontId="4" fillId="35" borderId="104" xfId="0" applyFont="1" applyFill="1" applyBorder="1" applyAlignment="1">
      <alignment horizontal="center" vertical="center"/>
    </xf>
    <xf numFmtId="38" fontId="4" fillId="35" borderId="48" xfId="48" applyFont="1" applyFill="1" applyBorder="1" applyAlignment="1">
      <alignment horizontal="right" vertical="center"/>
    </xf>
    <xf numFmtId="38" fontId="4" fillId="34" borderId="62" xfId="48" applyFont="1" applyFill="1" applyBorder="1" applyAlignment="1">
      <alignment horizontal="right" vertical="center"/>
    </xf>
    <xf numFmtId="0" fontId="4" fillId="36" borderId="54" xfId="0" applyFont="1" applyFill="1" applyBorder="1" applyAlignment="1">
      <alignment horizontal="center" vertical="center"/>
    </xf>
    <xf numFmtId="38" fontId="4" fillId="36" borderId="38" xfId="0" applyNumberFormat="1" applyFont="1" applyFill="1" applyBorder="1" applyAlignment="1">
      <alignment vertical="center"/>
    </xf>
    <xf numFmtId="38" fontId="4" fillId="34" borderId="3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2" fillId="0" borderId="11" xfId="48" applyNumberFormat="1" applyFont="1" applyBorder="1" applyAlignment="1">
      <alignment vertical="center"/>
    </xf>
    <xf numFmtId="38" fontId="0" fillId="0" borderId="51" xfId="48" applyFont="1" applyBorder="1" applyAlignment="1">
      <alignment horizontal="right" vertical="center"/>
    </xf>
    <xf numFmtId="177" fontId="2" fillId="0" borderId="24" xfId="48" applyNumberFormat="1" applyFont="1" applyBorder="1" applyAlignment="1">
      <alignment vertical="center"/>
    </xf>
    <xf numFmtId="177" fontId="2" fillId="0" borderId="67" xfId="48" applyNumberFormat="1" applyFont="1" applyBorder="1" applyAlignment="1">
      <alignment horizontal="right" vertical="center"/>
    </xf>
    <xf numFmtId="177" fontId="2" fillId="0" borderId="32" xfId="48" applyNumberFormat="1" applyFont="1" applyBorder="1" applyAlignment="1">
      <alignment horizontal="right" vertical="center"/>
    </xf>
    <xf numFmtId="177" fontId="2" fillId="0" borderId="55" xfId="48" applyNumberFormat="1" applyFont="1" applyBorder="1" applyAlignment="1">
      <alignment horizontal="right" vertical="center"/>
    </xf>
    <xf numFmtId="177" fontId="2" fillId="0" borderId="10" xfId="48" applyNumberFormat="1" applyFont="1" applyBorder="1" applyAlignment="1">
      <alignment horizontal="right" vertical="center"/>
    </xf>
    <xf numFmtId="177" fontId="2" fillId="37" borderId="55" xfId="48" applyNumberFormat="1" applyFont="1" applyFill="1" applyBorder="1" applyAlignment="1">
      <alignment horizontal="right" vertical="center"/>
    </xf>
    <xf numFmtId="177" fontId="2" fillId="37" borderId="23" xfId="48" applyNumberFormat="1" applyFont="1" applyFill="1" applyBorder="1" applyAlignment="1">
      <alignment horizontal="right" vertical="center"/>
    </xf>
    <xf numFmtId="177" fontId="2" fillId="37" borderId="24" xfId="48" applyNumberFormat="1" applyFont="1" applyFill="1" applyBorder="1" applyAlignment="1">
      <alignment vertical="center"/>
    </xf>
    <xf numFmtId="177" fontId="2" fillId="37" borderId="10" xfId="48" applyNumberFormat="1" applyFont="1" applyFill="1" applyBorder="1" applyAlignment="1">
      <alignment horizontal="right" vertical="center"/>
    </xf>
    <xf numFmtId="177" fontId="2" fillId="37" borderId="10" xfId="48" applyNumberFormat="1" applyFont="1" applyFill="1" applyBorder="1" applyAlignment="1">
      <alignment vertical="center"/>
    </xf>
    <xf numFmtId="177" fontId="2" fillId="37" borderId="66" xfId="48" applyNumberFormat="1" applyFont="1" applyFill="1" applyBorder="1" applyAlignment="1">
      <alignment horizontal="right" vertical="center"/>
    </xf>
    <xf numFmtId="177" fontId="2" fillId="37" borderId="15" xfId="48" applyNumberFormat="1" applyFont="1" applyFill="1" applyBorder="1" applyAlignment="1">
      <alignment horizontal="right" vertical="center"/>
    </xf>
    <xf numFmtId="177" fontId="2" fillId="37" borderId="13" xfId="48" applyNumberFormat="1" applyFont="1" applyFill="1" applyBorder="1" applyAlignment="1">
      <alignment vertical="center"/>
    </xf>
    <xf numFmtId="177" fontId="2" fillId="37" borderId="11" xfId="48" applyNumberFormat="1" applyFont="1" applyFill="1" applyBorder="1" applyAlignment="1">
      <alignment horizontal="right" vertical="center"/>
    </xf>
    <xf numFmtId="177" fontId="2" fillId="38" borderId="32" xfId="48" applyNumberFormat="1" applyFont="1" applyFill="1" applyBorder="1" applyAlignment="1">
      <alignment horizontal="right" vertical="center"/>
    </xf>
    <xf numFmtId="179" fontId="4" fillId="0" borderId="105" xfId="0" applyNumberFormat="1" applyFont="1" applyBorder="1" applyAlignment="1">
      <alignment horizontal="right" vertical="center"/>
    </xf>
    <xf numFmtId="179" fontId="4" fillId="0" borderId="106" xfId="0" applyNumberFormat="1" applyFont="1" applyBorder="1" applyAlignment="1">
      <alignment horizontal="right" vertical="center"/>
    </xf>
    <xf numFmtId="179" fontId="4" fillId="0" borderId="38" xfId="0" applyNumberFormat="1" applyFont="1" applyBorder="1" applyAlignment="1">
      <alignment horizontal="right" vertical="center"/>
    </xf>
    <xf numFmtId="179" fontId="4" fillId="0" borderId="37" xfId="0" applyNumberFormat="1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38" fontId="4" fillId="0" borderId="106" xfId="48" applyFont="1" applyBorder="1" applyAlignment="1">
      <alignment horizontal="right" vertical="center"/>
    </xf>
    <xf numFmtId="38" fontId="0" fillId="0" borderId="50" xfId="48" applyFont="1" applyBorder="1" applyAlignment="1">
      <alignment horizontal="center" vertical="center"/>
    </xf>
    <xf numFmtId="38" fontId="0" fillId="0" borderId="107" xfId="48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38" borderId="14" xfId="0" applyFill="1" applyBorder="1" applyAlignment="1">
      <alignment horizontal="center" vertical="center"/>
    </xf>
    <xf numFmtId="184" fontId="18" fillId="0" borderId="10" xfId="60" applyNumberFormat="1" applyFont="1" applyBorder="1" applyAlignment="1">
      <alignment vertical="center"/>
      <protection/>
    </xf>
    <xf numFmtId="184" fontId="18" fillId="0" borderId="10" xfId="60" applyNumberFormat="1" applyFont="1" applyFill="1" applyBorder="1" applyAlignment="1">
      <alignment horizontal="right" vertical="center"/>
      <protection/>
    </xf>
    <xf numFmtId="184" fontId="18" fillId="0" borderId="10" xfId="60" applyNumberFormat="1" applyFont="1" applyFill="1" applyBorder="1" applyAlignment="1">
      <alignment vertical="center"/>
      <protection/>
    </xf>
    <xf numFmtId="180" fontId="18" fillId="0" borderId="10" xfId="60" applyNumberFormat="1" applyFont="1" applyBorder="1" applyAlignment="1">
      <alignment vertical="center"/>
      <protection/>
    </xf>
    <xf numFmtId="180" fontId="18" fillId="0" borderId="10" xfId="60" applyNumberFormat="1" applyFont="1" applyFill="1" applyBorder="1" applyAlignment="1">
      <alignment vertical="center"/>
      <protection/>
    </xf>
    <xf numFmtId="3" fontId="18" fillId="0" borderId="10" xfId="60" applyNumberFormat="1" applyFont="1" applyBorder="1" applyAlignment="1">
      <alignment vertical="center"/>
      <protection/>
    </xf>
    <xf numFmtId="3" fontId="18" fillId="0" borderId="10" xfId="60" applyNumberFormat="1" applyFont="1" applyFill="1" applyBorder="1" applyAlignment="1">
      <alignment vertical="center"/>
      <protection/>
    </xf>
    <xf numFmtId="38" fontId="2" fillId="0" borderId="23" xfId="48" applyFont="1" applyBorder="1" applyAlignment="1">
      <alignment horizontal="right" vertical="center"/>
    </xf>
    <xf numFmtId="38" fontId="2" fillId="0" borderId="48" xfId="48" applyFont="1" applyBorder="1" applyAlignment="1">
      <alignment horizontal="right" vertical="center"/>
    </xf>
    <xf numFmtId="177" fontId="2" fillId="0" borderId="38" xfId="48" applyNumberFormat="1" applyFont="1" applyBorder="1" applyAlignment="1">
      <alignment horizontal="right" vertical="center"/>
    </xf>
    <xf numFmtId="177" fontId="2" fillId="0" borderId="23" xfId="48" applyNumberFormat="1" applyFont="1" applyBorder="1" applyAlignment="1">
      <alignment horizontal="right" vertical="center"/>
    </xf>
    <xf numFmtId="0" fontId="5" fillId="0" borderId="62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4" fillId="0" borderId="113" xfId="48" applyFont="1" applyBorder="1" applyAlignment="1">
      <alignment horizontal="right" vertical="center"/>
    </xf>
    <xf numFmtId="38" fontId="4" fillId="0" borderId="114" xfId="48" applyFont="1" applyBorder="1" applyAlignment="1">
      <alignment horizontal="right" vertical="center"/>
    </xf>
    <xf numFmtId="38" fontId="4" fillId="0" borderId="115" xfId="48" applyFont="1" applyBorder="1" applyAlignment="1">
      <alignment horizontal="right" vertical="center"/>
    </xf>
    <xf numFmtId="38" fontId="4" fillId="35" borderId="56" xfId="48" applyFont="1" applyFill="1" applyBorder="1" applyAlignment="1">
      <alignment horizontal="right" vertical="center"/>
    </xf>
    <xf numFmtId="38" fontId="4" fillId="0" borderId="56" xfId="48" applyFont="1" applyBorder="1" applyAlignment="1">
      <alignment horizontal="right" vertical="center"/>
    </xf>
    <xf numFmtId="38" fontId="4" fillId="0" borderId="58" xfId="48" applyFont="1" applyBorder="1" applyAlignment="1">
      <alignment horizontal="right" vertical="center"/>
    </xf>
    <xf numFmtId="38" fontId="4" fillId="35" borderId="69" xfId="48" applyFont="1" applyFill="1" applyBorder="1" applyAlignment="1">
      <alignment horizontal="right" vertical="center"/>
    </xf>
    <xf numFmtId="38" fontId="4" fillId="36" borderId="69" xfId="48" applyFont="1" applyFill="1" applyBorder="1" applyAlignment="1">
      <alignment horizontal="right" vertical="center"/>
    </xf>
    <xf numFmtId="38" fontId="4" fillId="0" borderId="116" xfId="48" applyFont="1" applyBorder="1" applyAlignment="1">
      <alignment horizontal="right" vertical="center"/>
    </xf>
    <xf numFmtId="38" fontId="4" fillId="35" borderId="70" xfId="48" applyFont="1" applyFill="1" applyBorder="1" applyAlignment="1">
      <alignment horizontal="right" vertical="center"/>
    </xf>
    <xf numFmtId="38" fontId="4" fillId="36" borderId="105" xfId="0" applyNumberFormat="1" applyFont="1" applyFill="1" applyBorder="1" applyAlignment="1">
      <alignment vertical="center"/>
    </xf>
    <xf numFmtId="38" fontId="4" fillId="35" borderId="62" xfId="48" applyFont="1" applyFill="1" applyBorder="1" applyAlignment="1">
      <alignment horizontal="right" vertical="center"/>
    </xf>
    <xf numFmtId="38" fontId="4" fillId="36" borderId="32" xfId="0" applyNumberFormat="1" applyFont="1" applyFill="1" applyBorder="1" applyAlignment="1">
      <alignment vertical="center"/>
    </xf>
    <xf numFmtId="177" fontId="2" fillId="38" borderId="67" xfId="48" applyNumberFormat="1" applyFont="1" applyFill="1" applyBorder="1" applyAlignment="1">
      <alignment horizontal="right" vertical="center"/>
    </xf>
    <xf numFmtId="177" fontId="18" fillId="0" borderId="10" xfId="60" applyNumberFormat="1" applyFont="1" applyBorder="1" applyAlignment="1">
      <alignment vertical="center"/>
      <protection/>
    </xf>
    <xf numFmtId="177" fontId="18" fillId="0" borderId="10" xfId="60" applyNumberFormat="1" applyFont="1" applyFill="1" applyBorder="1" applyAlignment="1">
      <alignment vertical="center"/>
      <protection/>
    </xf>
    <xf numFmtId="177" fontId="19" fillId="0" borderId="10" xfId="60" applyNumberFormat="1" applyFont="1" applyBorder="1" applyAlignment="1">
      <alignment vertical="center"/>
      <protection/>
    </xf>
    <xf numFmtId="177" fontId="19" fillId="0" borderId="10" xfId="60" applyNumberFormat="1" applyFont="1" applyFill="1" applyBorder="1" applyAlignment="1">
      <alignment vertical="center"/>
      <protection/>
    </xf>
    <xf numFmtId="185" fontId="18" fillId="0" borderId="10" xfId="60" applyNumberFormat="1" applyFont="1" applyBorder="1" applyAlignment="1">
      <alignment vertical="center"/>
      <protection/>
    </xf>
    <xf numFmtId="185" fontId="18" fillId="0" borderId="10" xfId="60" applyNumberFormat="1" applyFont="1" applyFill="1" applyBorder="1" applyAlignment="1">
      <alignment vertical="center"/>
      <protection/>
    </xf>
    <xf numFmtId="186" fontId="18" fillId="0" borderId="10" xfId="60" applyNumberFormat="1" applyFont="1" applyBorder="1" applyAlignment="1">
      <alignment vertical="center"/>
      <protection/>
    </xf>
    <xf numFmtId="187" fontId="18" fillId="0" borderId="10" xfId="60" applyNumberFormat="1" applyFont="1" applyFill="1" applyBorder="1" applyAlignment="1">
      <alignment vertical="center"/>
      <protection/>
    </xf>
    <xf numFmtId="186" fontId="18" fillId="0" borderId="10" xfId="60" applyNumberFormat="1" applyFont="1" applyFill="1" applyBorder="1" applyAlignment="1">
      <alignment vertical="center"/>
      <protection/>
    </xf>
    <xf numFmtId="38" fontId="15" fillId="0" borderId="0" xfId="48" applyFont="1" applyAlignment="1">
      <alignment horizontal="center" vertical="center"/>
    </xf>
    <xf numFmtId="38" fontId="2" fillId="0" borderId="0" xfId="48" applyFont="1" applyBorder="1" applyAlignment="1">
      <alignment horizontal="right" vertical="center"/>
    </xf>
    <xf numFmtId="38" fontId="2" fillId="0" borderId="22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0" fontId="0" fillId="37" borderId="60" xfId="0" applyFill="1" applyBorder="1" applyAlignment="1">
      <alignment horizontal="center" vertical="center"/>
    </xf>
    <xf numFmtId="0" fontId="0" fillId="37" borderId="117" xfId="0" applyFill="1" applyBorder="1" applyAlignment="1">
      <alignment horizontal="center" vertical="center"/>
    </xf>
    <xf numFmtId="0" fontId="0" fillId="38" borderId="37" xfId="0" applyFill="1" applyBorder="1" applyAlignment="1">
      <alignment horizontal="center" vertical="center"/>
    </xf>
    <xf numFmtId="0" fontId="0" fillId="38" borderId="11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0" fillId="0" borderId="14" xfId="48" applyNumberFormat="1" applyFont="1" applyBorder="1" applyAlignment="1">
      <alignment horizontal="center" vertical="center"/>
    </xf>
    <xf numFmtId="177" fontId="0" fillId="0" borderId="13" xfId="48" applyNumberFormat="1" applyFont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60" xfId="0" applyNumberFormat="1" applyFont="1" applyBorder="1" applyAlignment="1">
      <alignment horizontal="center" vertical="center"/>
    </xf>
    <xf numFmtId="179" fontId="2" fillId="0" borderId="10" xfId="48" applyNumberFormat="1" applyFont="1" applyBorder="1" applyAlignment="1">
      <alignment horizontal="right"/>
    </xf>
    <xf numFmtId="38" fontId="4" fillId="0" borderId="0" xfId="48" applyFont="1" applyBorder="1" applyAlignment="1">
      <alignment horizontal="right"/>
    </xf>
    <xf numFmtId="179" fontId="15" fillId="0" borderId="0" xfId="0" applyNumberFormat="1" applyFont="1" applyAlignment="1">
      <alignment horizontal="center" vertical="center"/>
    </xf>
    <xf numFmtId="38" fontId="4" fillId="0" borderId="0" xfId="48" applyFont="1" applyAlignment="1">
      <alignment horizontal="right"/>
    </xf>
    <xf numFmtId="179" fontId="4" fillId="0" borderId="55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62" xfId="48" applyFont="1" applyBorder="1" applyAlignment="1">
      <alignment horizontal="center" vertical="center"/>
    </xf>
    <xf numFmtId="179" fontId="4" fillId="0" borderId="0" xfId="0" applyNumberFormat="1" applyFont="1" applyAlignment="1">
      <alignment horizontal="left"/>
    </xf>
    <xf numFmtId="179" fontId="0" fillId="0" borderId="10" xfId="0" applyNumberFormat="1" applyBorder="1" applyAlignment="1">
      <alignment horizontal="center" vertical="center"/>
    </xf>
    <xf numFmtId="179" fontId="2" fillId="0" borderId="24" xfId="48" applyNumberFormat="1" applyFont="1" applyBorder="1" applyAlignment="1">
      <alignment horizontal="right"/>
    </xf>
    <xf numFmtId="179" fontId="2" fillId="0" borderId="23" xfId="48" applyNumberFormat="1" applyFont="1" applyBorder="1" applyAlignment="1">
      <alignment horizontal="right"/>
    </xf>
    <xf numFmtId="179" fontId="2" fillId="0" borderId="11" xfId="48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38" fontId="0" fillId="0" borderId="16" xfId="48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7" fillId="0" borderId="24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/>
    </xf>
    <xf numFmtId="179" fontId="7" fillId="0" borderId="24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178" fontId="7" fillId="0" borderId="11" xfId="0" applyNumberFormat="1" applyFont="1" applyBorder="1" applyAlignment="1">
      <alignment horizontal="center"/>
    </xf>
    <xf numFmtId="178" fontId="7" fillId="0" borderId="24" xfId="0" applyNumberFormat="1" applyFont="1" applyBorder="1" applyAlignment="1">
      <alignment horizontal="center"/>
    </xf>
    <xf numFmtId="179" fontId="10" fillId="0" borderId="10" xfId="0" applyNumberFormat="1" applyFont="1" applyBorder="1" applyAlignment="1">
      <alignment horizontal="center"/>
    </xf>
    <xf numFmtId="179" fontId="10" fillId="0" borderId="24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/>
    </xf>
    <xf numFmtId="179" fontId="10" fillId="0" borderId="11" xfId="0" applyNumberFormat="1" applyFont="1" applyBorder="1" applyAlignment="1">
      <alignment horizontal="center"/>
    </xf>
    <xf numFmtId="38" fontId="8" fillId="0" borderId="24" xfId="48" applyFont="1" applyBorder="1" applyAlignment="1">
      <alignment horizontal="center" vertical="center" wrapText="1"/>
    </xf>
    <xf numFmtId="38" fontId="8" fillId="0" borderId="10" xfId="48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/>
    </xf>
    <xf numFmtId="179" fontId="0" fillId="0" borderId="10" xfId="0" applyNumberFormat="1" applyFont="1" applyBorder="1" applyAlignment="1">
      <alignment horizontal="center" vertical="center"/>
    </xf>
    <xf numFmtId="179" fontId="8" fillId="0" borderId="24" xfId="0" applyNumberFormat="1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38" fontId="7" fillId="0" borderId="11" xfId="48" applyFont="1" applyBorder="1" applyAlignment="1">
      <alignment horizontal="center"/>
    </xf>
    <xf numFmtId="38" fontId="7" fillId="0" borderId="10" xfId="48" applyFont="1" applyBorder="1" applyAlignment="1">
      <alignment horizontal="center"/>
    </xf>
    <xf numFmtId="38" fontId="7" fillId="0" borderId="24" xfId="48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38" fontId="13" fillId="0" borderId="0" xfId="48" applyFont="1" applyAlignment="1">
      <alignment horizontal="center" vertical="center"/>
    </xf>
    <xf numFmtId="38" fontId="4" fillId="0" borderId="121" xfId="48" applyFont="1" applyBorder="1" applyAlignment="1">
      <alignment horizontal="center" vertical="center"/>
    </xf>
    <xf numFmtId="38" fontId="4" fillId="0" borderId="122" xfId="48" applyFont="1" applyBorder="1" applyAlignment="1">
      <alignment horizontal="center" vertical="center"/>
    </xf>
    <xf numFmtId="38" fontId="4" fillId="0" borderId="123" xfId="48" applyFont="1" applyBorder="1" applyAlignment="1">
      <alignment horizontal="center" vertical="center"/>
    </xf>
    <xf numFmtId="38" fontId="4" fillId="0" borderId="49" xfId="48" applyFont="1" applyBorder="1" applyAlignment="1">
      <alignment horizontal="center" vertical="center"/>
    </xf>
    <xf numFmtId="38" fontId="4" fillId="0" borderId="124" xfId="48" applyFont="1" applyBorder="1" applyAlignment="1">
      <alignment horizontal="center" vertical="center"/>
    </xf>
    <xf numFmtId="38" fontId="4" fillId="0" borderId="125" xfId="48" applyFont="1" applyBorder="1" applyAlignment="1">
      <alignment horizontal="center" vertical="center"/>
    </xf>
    <xf numFmtId="38" fontId="0" fillId="0" borderId="126" xfId="48" applyFont="1" applyBorder="1" applyAlignment="1">
      <alignment horizontal="center" vertical="center"/>
    </xf>
    <xf numFmtId="38" fontId="0" fillId="0" borderId="127" xfId="48" applyFont="1" applyBorder="1" applyAlignment="1">
      <alignment horizontal="center" vertical="center"/>
    </xf>
    <xf numFmtId="0" fontId="0" fillId="0" borderId="58" xfId="0" applyBorder="1" applyAlignment="1" quotePrefix="1">
      <alignment horizontal="right" vertical="center"/>
    </xf>
    <xf numFmtId="0" fontId="0" fillId="0" borderId="21" xfId="0" applyBorder="1" applyAlignment="1" quotePrefix="1">
      <alignment horizontal="right" vertical="center"/>
    </xf>
    <xf numFmtId="0" fontId="0" fillId="0" borderId="21" xfId="0" applyBorder="1" applyAlignment="1">
      <alignment horizontal="center" vertical="center"/>
    </xf>
    <xf numFmtId="49" fontId="0" fillId="0" borderId="22" xfId="0" applyNumberFormat="1" applyBorder="1" applyAlignment="1">
      <alignment horizontal="right"/>
    </xf>
    <xf numFmtId="49" fontId="0" fillId="0" borderId="23" xfId="0" applyNumberForma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56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49" fontId="0" fillId="0" borderId="57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58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0" fillId="0" borderId="44" xfId="0" applyNumberFormat="1" applyBorder="1" applyAlignment="1">
      <alignment horizontal="right"/>
    </xf>
    <xf numFmtId="49" fontId="0" fillId="0" borderId="13" xfId="0" applyNumberFormat="1" applyBorder="1" applyAlignment="1" quotePrefix="1">
      <alignment horizontal="right"/>
    </xf>
    <xf numFmtId="0" fontId="0" fillId="0" borderId="44" xfId="0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0" xfId="0" applyBorder="1" applyAlignment="1" quotePrefix="1">
      <alignment horizontal="right"/>
    </xf>
    <xf numFmtId="0" fontId="0" fillId="0" borderId="11" xfId="0" applyBorder="1" applyAlignment="1" quotePrefix="1">
      <alignment horizontal="right"/>
    </xf>
    <xf numFmtId="49" fontId="14" fillId="0" borderId="0" xfId="0" applyNumberFormat="1" applyFont="1" applyAlignment="1">
      <alignment horizontal="center" vertical="center"/>
    </xf>
    <xf numFmtId="49" fontId="0" fillId="38" borderId="120" xfId="0" applyNumberFormat="1" applyFill="1" applyBorder="1" applyAlignment="1">
      <alignment horizontal="center" vertical="center"/>
    </xf>
    <xf numFmtId="49" fontId="0" fillId="38" borderId="11" xfId="0" applyNumberForma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0" borderId="128" xfId="0" applyBorder="1" applyAlignment="1" quotePrefix="1">
      <alignment horizontal="right"/>
    </xf>
    <xf numFmtId="0" fontId="0" fillId="0" borderId="12" xfId="0" applyBorder="1" applyAlignment="1">
      <alignment horizontal="right"/>
    </xf>
    <xf numFmtId="176" fontId="0" fillId="0" borderId="13" xfId="0" applyNumberFormat="1" applyBorder="1" applyAlignment="1">
      <alignment horizontal="center"/>
    </xf>
    <xf numFmtId="0" fontId="0" fillId="0" borderId="12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8" xfId="0" applyBorder="1" applyAlignment="1" quotePrefix="1">
      <alignment horizontal="right" vertical="center"/>
    </xf>
    <xf numFmtId="0" fontId="0" fillId="0" borderId="12" xfId="0" applyBorder="1" applyAlignment="1">
      <alignment horizontal="right" vertical="center"/>
    </xf>
    <xf numFmtId="191" fontId="0" fillId="0" borderId="12" xfId="0" applyNumberForma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8" fontId="0" fillId="0" borderId="22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速報H18.1（案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90" zoomScaleNormal="90" zoomScalePageLayoutView="0" workbookViewId="0" topLeftCell="A1">
      <selection activeCell="C6" sqref="C6"/>
    </sheetView>
  </sheetViews>
  <sheetFormatPr defaultColWidth="9.00390625" defaultRowHeight="13.5"/>
  <cols>
    <col min="1" max="1" width="19.00390625" style="0" customWidth="1"/>
    <col min="2" max="7" width="17.875" style="0" customWidth="1"/>
  </cols>
  <sheetData>
    <row r="1" spans="1:7" ht="30" customHeight="1">
      <c r="A1" s="425" t="s">
        <v>0</v>
      </c>
      <c r="B1" s="425"/>
      <c r="C1" s="425"/>
      <c r="D1" s="425"/>
      <c r="E1" s="425"/>
      <c r="F1" s="425"/>
      <c r="G1" s="425"/>
    </row>
    <row r="2" spans="1:6" ht="30" customHeight="1">
      <c r="A2" s="1"/>
      <c r="B2" s="2"/>
      <c r="C2" s="1"/>
      <c r="D2" s="1"/>
      <c r="E2" s="2"/>
      <c r="F2" s="1"/>
    </row>
    <row r="3" spans="1:7" ht="30" customHeight="1">
      <c r="A3" s="173"/>
      <c r="B3" s="427" t="s">
        <v>1</v>
      </c>
      <c r="C3" s="427"/>
      <c r="D3" s="427"/>
      <c r="E3" s="427"/>
      <c r="F3" s="427"/>
      <c r="G3" s="428"/>
    </row>
    <row r="4" spans="1:7" ht="30" customHeight="1">
      <c r="A4" s="174"/>
      <c r="B4" s="427" t="s">
        <v>2</v>
      </c>
      <c r="C4" s="427"/>
      <c r="D4" s="428"/>
      <c r="E4" s="429" t="s">
        <v>327</v>
      </c>
      <c r="F4" s="427"/>
      <c r="G4" s="428"/>
    </row>
    <row r="5" spans="1:7" ht="35.25" customHeight="1" thickBot="1">
      <c r="A5" s="175"/>
      <c r="B5" s="171" t="s">
        <v>412</v>
      </c>
      <c r="C5" s="171" t="s">
        <v>374</v>
      </c>
      <c r="D5" s="45" t="s">
        <v>154</v>
      </c>
      <c r="E5" s="171" t="str">
        <f>B5</f>
        <v>平成２５年度</v>
      </c>
      <c r="F5" s="171" t="str">
        <f>C5</f>
        <v>平成２４年度</v>
      </c>
      <c r="G5" s="45" t="s">
        <v>154</v>
      </c>
    </row>
    <row r="6" spans="1:7" ht="35.25" customHeight="1" thickTop="1">
      <c r="A6" s="180" t="s">
        <v>153</v>
      </c>
      <c r="B6" s="223">
        <v>38583</v>
      </c>
      <c r="C6" s="172">
        <v>38125</v>
      </c>
      <c r="D6" s="226">
        <f>B6-C6</f>
        <v>458</v>
      </c>
      <c r="E6" s="198">
        <v>1698258</v>
      </c>
      <c r="F6" s="198">
        <v>1714739</v>
      </c>
      <c r="G6" s="226">
        <f>E6-F6</f>
        <v>-16481</v>
      </c>
    </row>
    <row r="7" spans="1:7" ht="35.25" customHeight="1">
      <c r="A7" s="177" t="s">
        <v>160</v>
      </c>
      <c r="B7" s="179"/>
      <c r="C7" s="388">
        <v>37600</v>
      </c>
      <c r="D7" s="120"/>
      <c r="E7" s="199"/>
      <c r="F7" s="199">
        <v>1836640</v>
      </c>
      <c r="G7" s="120"/>
    </row>
    <row r="8" spans="1:7" ht="35.25" customHeight="1">
      <c r="A8" s="175" t="s">
        <v>161</v>
      </c>
      <c r="B8" s="179"/>
      <c r="C8" s="388">
        <v>37732</v>
      </c>
      <c r="D8" s="216"/>
      <c r="E8" s="199"/>
      <c r="F8" s="199">
        <v>1947693</v>
      </c>
      <c r="G8" s="216"/>
    </row>
    <row r="9" spans="1:7" ht="35.25" customHeight="1">
      <c r="A9" s="175" t="s">
        <v>165</v>
      </c>
      <c r="B9" s="179"/>
      <c r="C9" s="388">
        <v>37828</v>
      </c>
      <c r="D9" s="216"/>
      <c r="E9" s="199"/>
      <c r="F9" s="199">
        <v>1840280</v>
      </c>
      <c r="G9" s="216"/>
    </row>
    <row r="10" spans="1:7" ht="35.25" customHeight="1">
      <c r="A10" s="176" t="s">
        <v>173</v>
      </c>
      <c r="B10" s="179"/>
      <c r="C10" s="388">
        <v>37739</v>
      </c>
      <c r="D10" s="120"/>
      <c r="E10" s="199"/>
      <c r="F10" s="199">
        <v>1750695</v>
      </c>
      <c r="G10" s="120"/>
    </row>
    <row r="11" spans="1:7" ht="35.25" customHeight="1" thickBot="1">
      <c r="A11" s="175" t="s">
        <v>174</v>
      </c>
      <c r="B11" s="221"/>
      <c r="C11" s="389">
        <v>37840</v>
      </c>
      <c r="D11" s="120"/>
      <c r="E11" s="222"/>
      <c r="F11" s="222">
        <v>1716395</v>
      </c>
      <c r="G11" s="217"/>
    </row>
    <row r="12" spans="1:7" ht="35.25" customHeight="1" thickTop="1">
      <c r="A12" s="178" t="s">
        <v>189</v>
      </c>
      <c r="B12" s="223">
        <f aca="true" t="shared" si="0" ref="B12:G12">SUM(B6:B11)</f>
        <v>38583</v>
      </c>
      <c r="C12" s="172">
        <f t="shared" si="0"/>
        <v>226864</v>
      </c>
      <c r="D12" s="121">
        <f t="shared" si="0"/>
        <v>458</v>
      </c>
      <c r="E12" s="198">
        <f t="shared" si="0"/>
        <v>1698258</v>
      </c>
      <c r="F12" s="198">
        <f t="shared" si="0"/>
        <v>10806442</v>
      </c>
      <c r="G12" s="121">
        <f t="shared" si="0"/>
        <v>-16481</v>
      </c>
    </row>
    <row r="13" spans="1:7" ht="35.25" customHeight="1">
      <c r="A13" s="146"/>
      <c r="B13" s="4"/>
      <c r="C13" s="4"/>
      <c r="D13" s="4"/>
      <c r="E13" s="4"/>
      <c r="F13" s="4"/>
      <c r="G13" s="100"/>
    </row>
    <row r="14" spans="1:6" ht="30" customHeight="1">
      <c r="A14" s="3"/>
      <c r="B14" s="4"/>
      <c r="C14" s="3"/>
      <c r="D14" s="3"/>
      <c r="E14" s="426" t="s">
        <v>182</v>
      </c>
      <c r="F14" s="426"/>
    </row>
  </sheetData>
  <sheetProtection/>
  <mergeCells count="5">
    <mergeCell ref="A1:G1"/>
    <mergeCell ref="E14:F14"/>
    <mergeCell ref="B4:D4"/>
    <mergeCell ref="E4:G4"/>
    <mergeCell ref="B3:G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PageLayoutView="0" workbookViewId="0" topLeftCell="A1">
      <selection activeCell="H8" sqref="H8"/>
    </sheetView>
  </sheetViews>
  <sheetFormatPr defaultColWidth="9.00390625" defaultRowHeight="13.5"/>
  <cols>
    <col min="1" max="1" width="14.00390625" style="313" customWidth="1"/>
    <col min="2" max="11" width="12.125" style="313" customWidth="1"/>
    <col min="12" max="16384" width="9.00390625" style="313" customWidth="1"/>
  </cols>
  <sheetData>
    <row r="1" spans="1:11" s="315" customFormat="1" ht="24.75" customHeight="1">
      <c r="A1" s="443" t="s">
        <v>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="315" customFormat="1" ht="24.75" customHeight="1">
      <c r="K2" s="316" t="s">
        <v>9</v>
      </c>
    </row>
    <row r="3" spans="1:11" s="315" customFormat="1" ht="24.75" customHeight="1">
      <c r="A3" s="561"/>
      <c r="B3" s="563" t="s">
        <v>10</v>
      </c>
      <c r="C3" s="563"/>
      <c r="D3" s="564" t="s">
        <v>11</v>
      </c>
      <c r="E3" s="565"/>
      <c r="F3" s="564" t="s">
        <v>12</v>
      </c>
      <c r="G3" s="565"/>
      <c r="H3" s="564" t="s">
        <v>13</v>
      </c>
      <c r="I3" s="565"/>
      <c r="J3" s="566" t="s">
        <v>14</v>
      </c>
      <c r="K3" s="566"/>
    </row>
    <row r="4" spans="1:11" s="315" customFormat="1" ht="24.75" customHeight="1">
      <c r="A4" s="562"/>
      <c r="B4" s="317" t="s">
        <v>418</v>
      </c>
      <c r="C4" s="317" t="s">
        <v>377</v>
      </c>
      <c r="D4" s="317" t="str">
        <f>B4</f>
        <v>２５年度</v>
      </c>
      <c r="E4" s="317" t="str">
        <f>C4</f>
        <v>２４年度</v>
      </c>
      <c r="F4" s="317" t="str">
        <f>B4</f>
        <v>２５年度</v>
      </c>
      <c r="G4" s="317" t="str">
        <f>C4</f>
        <v>２４年度</v>
      </c>
      <c r="H4" s="317" t="str">
        <f>B4</f>
        <v>２５年度</v>
      </c>
      <c r="I4" s="317" t="str">
        <f>C4</f>
        <v>２４年度</v>
      </c>
      <c r="J4" s="317" t="str">
        <f>B4</f>
        <v>２５年度</v>
      </c>
      <c r="K4" s="317" t="str">
        <f>I4</f>
        <v>２４年度</v>
      </c>
    </row>
    <row r="5" spans="1:11" s="315" customFormat="1" ht="24.75" customHeight="1">
      <c r="A5" s="318" t="s">
        <v>211</v>
      </c>
      <c r="B5" s="402">
        <v>189550</v>
      </c>
      <c r="C5" s="319">
        <v>26210</v>
      </c>
      <c r="D5" s="319">
        <v>83030</v>
      </c>
      <c r="E5" s="319">
        <v>88560</v>
      </c>
      <c r="F5" s="319">
        <v>0</v>
      </c>
      <c r="G5" s="319">
        <v>0</v>
      </c>
      <c r="H5" s="319">
        <v>188201</v>
      </c>
      <c r="I5" s="319">
        <v>0</v>
      </c>
      <c r="J5" s="320">
        <f aca="true" t="shared" si="0" ref="J5:K7">B5+D5+F5+H5</f>
        <v>460781</v>
      </c>
      <c r="K5" s="321">
        <f t="shared" si="0"/>
        <v>114770</v>
      </c>
    </row>
    <row r="6" spans="1:11" s="315" customFormat="1" ht="24.75" customHeight="1">
      <c r="A6" s="322" t="s">
        <v>212</v>
      </c>
      <c r="B6" s="403">
        <v>142453</v>
      </c>
      <c r="C6" s="323">
        <v>107770</v>
      </c>
      <c r="D6" s="323">
        <v>197760</v>
      </c>
      <c r="E6" s="323">
        <v>74433</v>
      </c>
      <c r="F6" s="323">
        <v>15380</v>
      </c>
      <c r="G6" s="323">
        <v>0</v>
      </c>
      <c r="H6" s="323">
        <v>110470</v>
      </c>
      <c r="I6" s="323">
        <v>158220</v>
      </c>
      <c r="J6" s="324">
        <f t="shared" si="0"/>
        <v>466063</v>
      </c>
      <c r="K6" s="324">
        <f t="shared" si="0"/>
        <v>340423</v>
      </c>
    </row>
    <row r="7" spans="1:11" s="315" customFormat="1" ht="24.75" customHeight="1">
      <c r="A7" s="325" t="s">
        <v>5</v>
      </c>
      <c r="B7" s="404">
        <v>400464</v>
      </c>
      <c r="C7" s="326">
        <v>379430</v>
      </c>
      <c r="D7" s="326">
        <v>44960</v>
      </c>
      <c r="E7" s="326">
        <v>14932</v>
      </c>
      <c r="F7" s="326">
        <v>179400</v>
      </c>
      <c r="G7" s="326">
        <v>40350</v>
      </c>
      <c r="H7" s="326">
        <v>269999</v>
      </c>
      <c r="I7" s="326">
        <v>12900</v>
      </c>
      <c r="J7" s="327">
        <f t="shared" si="0"/>
        <v>894823</v>
      </c>
      <c r="K7" s="327">
        <f t="shared" si="0"/>
        <v>447612</v>
      </c>
    </row>
    <row r="8" spans="1:11" s="315" customFormat="1" ht="24.75" customHeight="1">
      <c r="A8" s="328" t="s">
        <v>83</v>
      </c>
      <c r="B8" s="405">
        <f aca="true" t="shared" si="1" ref="B8:H8">SUM(B5:B7)</f>
        <v>732467</v>
      </c>
      <c r="C8" s="329">
        <f>SUM(C5:C7)</f>
        <v>513410</v>
      </c>
      <c r="D8" s="329">
        <f t="shared" si="1"/>
        <v>325750</v>
      </c>
      <c r="E8" s="329">
        <f>SUM(E5:E7)</f>
        <v>177925</v>
      </c>
      <c r="F8" s="329">
        <f t="shared" si="1"/>
        <v>194780</v>
      </c>
      <c r="G8" s="329">
        <f>SUM(G5:G7)</f>
        <v>40350</v>
      </c>
      <c r="H8" s="329">
        <f t="shared" si="1"/>
        <v>568670</v>
      </c>
      <c r="I8" s="329">
        <f>SUM(I5:I7)</f>
        <v>171120</v>
      </c>
      <c r="J8" s="321">
        <f>SUM(J5:J7)</f>
        <v>1821667</v>
      </c>
      <c r="K8" s="321">
        <f>SUM(K5:K7)</f>
        <v>902805</v>
      </c>
    </row>
    <row r="9" spans="1:11" s="315" customFormat="1" ht="24.75" customHeight="1">
      <c r="A9" s="330" t="s">
        <v>196</v>
      </c>
      <c r="B9" s="406"/>
      <c r="C9" s="288">
        <v>379770</v>
      </c>
      <c r="D9" s="319"/>
      <c r="E9" s="319">
        <v>1814000</v>
      </c>
      <c r="F9" s="319"/>
      <c r="G9" s="319">
        <v>104000</v>
      </c>
      <c r="H9" s="319"/>
      <c r="I9" s="319">
        <v>55480</v>
      </c>
      <c r="J9" s="321">
        <f aca="true" t="shared" si="2" ref="J9:K11">SUM(B9,D9,F9,H9)</f>
        <v>0</v>
      </c>
      <c r="K9" s="321">
        <f t="shared" si="2"/>
        <v>2353250</v>
      </c>
    </row>
    <row r="10" spans="1:11" s="315" customFormat="1" ht="24.75" customHeight="1">
      <c r="A10" s="322" t="s">
        <v>15</v>
      </c>
      <c r="B10" s="403"/>
      <c r="C10" s="323">
        <v>1165636</v>
      </c>
      <c r="D10" s="323"/>
      <c r="E10" s="323">
        <v>95300</v>
      </c>
      <c r="F10" s="323"/>
      <c r="G10" s="323">
        <v>55000</v>
      </c>
      <c r="H10" s="323"/>
      <c r="I10" s="323">
        <v>134808</v>
      </c>
      <c r="J10" s="324">
        <f t="shared" si="2"/>
        <v>0</v>
      </c>
      <c r="K10" s="324">
        <f t="shared" si="2"/>
        <v>1450744</v>
      </c>
    </row>
    <row r="11" spans="1:11" s="315" customFormat="1" ht="24.75" customHeight="1">
      <c r="A11" s="331" t="s">
        <v>16</v>
      </c>
      <c r="B11" s="407"/>
      <c r="C11" s="127">
        <v>95856</v>
      </c>
      <c r="D11" s="326"/>
      <c r="E11" s="326">
        <v>168037</v>
      </c>
      <c r="F11" s="326"/>
      <c r="G11" s="326">
        <v>66010</v>
      </c>
      <c r="H11" s="326"/>
      <c r="I11" s="326">
        <v>201900</v>
      </c>
      <c r="J11" s="332">
        <f t="shared" si="2"/>
        <v>0</v>
      </c>
      <c r="K11" s="332">
        <f t="shared" si="2"/>
        <v>531803</v>
      </c>
    </row>
    <row r="12" spans="1:11" s="315" customFormat="1" ht="24.75" customHeight="1">
      <c r="A12" s="333" t="s">
        <v>88</v>
      </c>
      <c r="B12" s="408">
        <f>SUM(B9:B11)</f>
        <v>0</v>
      </c>
      <c r="C12" s="334">
        <f>SUM(C9:C11)</f>
        <v>1641262</v>
      </c>
      <c r="D12" s="334">
        <f aca="true" t="shared" si="3" ref="D12:K12">SUM(D9:D11)</f>
        <v>0</v>
      </c>
      <c r="E12" s="334">
        <f t="shared" si="3"/>
        <v>2077337</v>
      </c>
      <c r="F12" s="334">
        <f t="shared" si="3"/>
        <v>0</v>
      </c>
      <c r="G12" s="334">
        <f t="shared" si="3"/>
        <v>225010</v>
      </c>
      <c r="H12" s="334">
        <f t="shared" si="3"/>
        <v>0</v>
      </c>
      <c r="I12" s="334">
        <f t="shared" si="3"/>
        <v>392188</v>
      </c>
      <c r="J12" s="335">
        <f t="shared" si="3"/>
        <v>0</v>
      </c>
      <c r="K12" s="335">
        <f t="shared" si="3"/>
        <v>4335797</v>
      </c>
    </row>
    <row r="13" spans="1:11" s="315" customFormat="1" ht="24.75" customHeight="1">
      <c r="A13" s="336" t="s">
        <v>163</v>
      </c>
      <c r="B13" s="409">
        <f aca="true" t="shared" si="4" ref="B13:K13">SUM(B8,B12)</f>
        <v>732467</v>
      </c>
      <c r="C13" s="337">
        <f t="shared" si="4"/>
        <v>2154672</v>
      </c>
      <c r="D13" s="337">
        <f t="shared" si="4"/>
        <v>325750</v>
      </c>
      <c r="E13" s="337">
        <f t="shared" si="4"/>
        <v>2255262</v>
      </c>
      <c r="F13" s="337">
        <f t="shared" si="4"/>
        <v>194780</v>
      </c>
      <c r="G13" s="337">
        <f t="shared" si="4"/>
        <v>265360</v>
      </c>
      <c r="H13" s="337">
        <f t="shared" si="4"/>
        <v>568670</v>
      </c>
      <c r="I13" s="337">
        <f t="shared" si="4"/>
        <v>563308</v>
      </c>
      <c r="J13" s="335">
        <f t="shared" si="4"/>
        <v>1821667</v>
      </c>
      <c r="K13" s="335">
        <f t="shared" si="4"/>
        <v>5238602</v>
      </c>
    </row>
    <row r="14" spans="1:11" s="315" customFormat="1" ht="24.75" customHeight="1">
      <c r="A14" s="338" t="s">
        <v>42</v>
      </c>
      <c r="B14" s="402"/>
      <c r="C14" s="319">
        <v>690549</v>
      </c>
      <c r="D14" s="319"/>
      <c r="E14" s="319">
        <v>462595</v>
      </c>
      <c r="F14" s="319"/>
      <c r="G14" s="319">
        <v>33930</v>
      </c>
      <c r="H14" s="339"/>
      <c r="I14" s="339">
        <v>30240</v>
      </c>
      <c r="J14" s="321">
        <f>SUM(B14,D14,F14,H14)</f>
        <v>0</v>
      </c>
      <c r="K14" s="321">
        <f>C14+E14+G14+I14</f>
        <v>1217314</v>
      </c>
    </row>
    <row r="15" spans="1:11" s="315" customFormat="1" ht="24.75" customHeight="1">
      <c r="A15" s="340" t="s">
        <v>43</v>
      </c>
      <c r="B15" s="403"/>
      <c r="C15" s="323">
        <v>524028</v>
      </c>
      <c r="D15" s="323"/>
      <c r="E15" s="323">
        <v>33115</v>
      </c>
      <c r="F15" s="323"/>
      <c r="G15" s="323">
        <v>14970</v>
      </c>
      <c r="H15" s="341"/>
      <c r="I15" s="341">
        <v>7810</v>
      </c>
      <c r="J15" s="324">
        <f>SUM(B15,D15,F15,H15)</f>
        <v>0</v>
      </c>
      <c r="K15" s="324">
        <f>C15+E15+G15+I15</f>
        <v>579923</v>
      </c>
    </row>
    <row r="16" spans="1:11" s="315" customFormat="1" ht="24.75" customHeight="1">
      <c r="A16" s="342" t="s">
        <v>44</v>
      </c>
      <c r="B16" s="410"/>
      <c r="C16" s="343">
        <v>243571</v>
      </c>
      <c r="D16" s="343"/>
      <c r="E16" s="343">
        <v>21265</v>
      </c>
      <c r="F16" s="343"/>
      <c r="G16" s="343">
        <v>64281</v>
      </c>
      <c r="H16" s="344"/>
      <c r="I16" s="344">
        <v>10127</v>
      </c>
      <c r="J16" s="332">
        <f>SUM(B16,D16,F16,H16)</f>
        <v>0</v>
      </c>
      <c r="K16" s="327">
        <f>C16+E16+G16+I16</f>
        <v>339244</v>
      </c>
    </row>
    <row r="17" spans="1:11" s="315" customFormat="1" ht="24.75" customHeight="1">
      <c r="A17" s="333" t="s">
        <v>82</v>
      </c>
      <c r="B17" s="408">
        <f aca="true" t="shared" si="5" ref="B17:K17">SUM(B14:B16)</f>
        <v>0</v>
      </c>
      <c r="C17" s="334">
        <f t="shared" si="5"/>
        <v>1458148</v>
      </c>
      <c r="D17" s="334">
        <f t="shared" si="5"/>
        <v>0</v>
      </c>
      <c r="E17" s="334">
        <f t="shared" si="5"/>
        <v>516975</v>
      </c>
      <c r="F17" s="334">
        <f t="shared" si="5"/>
        <v>0</v>
      </c>
      <c r="G17" s="334">
        <f t="shared" si="5"/>
        <v>113181</v>
      </c>
      <c r="H17" s="334">
        <f t="shared" si="5"/>
        <v>0</v>
      </c>
      <c r="I17" s="334">
        <f t="shared" si="5"/>
        <v>48177</v>
      </c>
      <c r="J17" s="335">
        <f t="shared" si="5"/>
        <v>0</v>
      </c>
      <c r="K17" s="335">
        <f t="shared" si="5"/>
        <v>2136481</v>
      </c>
    </row>
    <row r="18" spans="1:11" s="315" customFormat="1" ht="24.75" customHeight="1">
      <c r="A18" s="318" t="s">
        <v>222</v>
      </c>
      <c r="B18" s="402"/>
      <c r="C18" s="319">
        <v>533671</v>
      </c>
      <c r="D18" s="288"/>
      <c r="E18" s="288">
        <v>13235</v>
      </c>
      <c r="F18" s="319"/>
      <c r="G18" s="319">
        <v>26500</v>
      </c>
      <c r="H18" s="288"/>
      <c r="I18" s="288">
        <v>38980</v>
      </c>
      <c r="J18" s="321">
        <f>SUM(B18,D18,F18,H18)</f>
        <v>0</v>
      </c>
      <c r="K18" s="321">
        <f>C18+E18+G18+I18</f>
        <v>612386</v>
      </c>
    </row>
    <row r="19" spans="1:11" s="315" customFormat="1" ht="24.75" customHeight="1">
      <c r="A19" s="322" t="s">
        <v>171</v>
      </c>
      <c r="B19" s="403"/>
      <c r="C19" s="323">
        <v>214620</v>
      </c>
      <c r="D19" s="323"/>
      <c r="E19" s="323">
        <v>0</v>
      </c>
      <c r="F19" s="323"/>
      <c r="G19" s="323">
        <v>0</v>
      </c>
      <c r="H19" s="323"/>
      <c r="I19" s="323">
        <v>139500</v>
      </c>
      <c r="J19" s="324">
        <f>SUM(B19,D19,F19,H19)</f>
        <v>0</v>
      </c>
      <c r="K19" s="324">
        <f>C19+E19+G19+I19</f>
        <v>354120</v>
      </c>
    </row>
    <row r="20" spans="1:11" s="315" customFormat="1" ht="24.75" customHeight="1">
      <c r="A20" s="325" t="s">
        <v>172</v>
      </c>
      <c r="B20" s="404"/>
      <c r="C20" s="326">
        <v>1440574</v>
      </c>
      <c r="D20" s="326"/>
      <c r="E20" s="326">
        <v>0</v>
      </c>
      <c r="F20" s="326"/>
      <c r="G20" s="326">
        <v>28400</v>
      </c>
      <c r="H20" s="326"/>
      <c r="I20" s="326">
        <v>53780</v>
      </c>
      <c r="J20" s="332">
        <f>SUM(B20,D20,F20,H20)</f>
        <v>0</v>
      </c>
      <c r="K20" s="345">
        <f>C20+E20+G20+I20</f>
        <v>1522754</v>
      </c>
    </row>
    <row r="21" spans="1:11" s="315" customFormat="1" ht="24.75" customHeight="1" thickBot="1">
      <c r="A21" s="346" t="s">
        <v>149</v>
      </c>
      <c r="B21" s="411">
        <f aca="true" t="shared" si="6" ref="B21:K21">SUM(B18:B20)</f>
        <v>0</v>
      </c>
      <c r="C21" s="413">
        <f>SUM(C18:C20)</f>
        <v>2188865</v>
      </c>
      <c r="D21" s="347">
        <f t="shared" si="6"/>
        <v>0</v>
      </c>
      <c r="E21" s="347">
        <f>SUM(E18:E20)</f>
        <v>13235</v>
      </c>
      <c r="F21" s="347">
        <f t="shared" si="6"/>
        <v>0</v>
      </c>
      <c r="G21" s="347">
        <f>SUM(G18:G20)</f>
        <v>54900</v>
      </c>
      <c r="H21" s="347">
        <f t="shared" si="6"/>
        <v>0</v>
      </c>
      <c r="I21" s="347">
        <f>SUM(I18:I20)</f>
        <v>232260</v>
      </c>
      <c r="J21" s="348">
        <f t="shared" si="6"/>
        <v>0</v>
      </c>
      <c r="K21" s="348">
        <f t="shared" si="6"/>
        <v>2489260</v>
      </c>
    </row>
    <row r="22" spans="1:11" s="1" customFormat="1" ht="24.75" customHeight="1" thickTop="1">
      <c r="A22" s="349" t="s">
        <v>176</v>
      </c>
      <c r="B22" s="412">
        <f aca="true" t="shared" si="7" ref="B22:I22">B13+B17+B21</f>
        <v>732467</v>
      </c>
      <c r="C22" s="414">
        <f t="shared" si="7"/>
        <v>5801685</v>
      </c>
      <c r="D22" s="350">
        <f t="shared" si="7"/>
        <v>325750</v>
      </c>
      <c r="E22" s="350">
        <f t="shared" si="7"/>
        <v>2785472</v>
      </c>
      <c r="F22" s="350">
        <f t="shared" si="7"/>
        <v>194780</v>
      </c>
      <c r="G22" s="350">
        <f t="shared" si="7"/>
        <v>433441</v>
      </c>
      <c r="H22" s="350">
        <f t="shared" si="7"/>
        <v>568670</v>
      </c>
      <c r="I22" s="350">
        <f t="shared" si="7"/>
        <v>843745</v>
      </c>
      <c r="J22" s="351">
        <f>SUM(J13,J17,J21)</f>
        <v>1821667</v>
      </c>
      <c r="K22" s="351">
        <f>K13+K17+K21</f>
        <v>9864343</v>
      </c>
    </row>
    <row r="23" spans="7:8" ht="22.5" customHeight="1">
      <c r="G23" s="11" t="s">
        <v>164</v>
      </c>
      <c r="H23" s="352" t="s">
        <v>386</v>
      </c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0" zoomScaleNormal="80" zoomScalePageLayoutView="0" workbookViewId="0" topLeftCell="A2">
      <selection activeCell="J11" sqref="J11"/>
    </sheetView>
  </sheetViews>
  <sheetFormatPr defaultColWidth="9.00390625" defaultRowHeight="13.5"/>
  <cols>
    <col min="1" max="1" width="3.75390625" style="30" customWidth="1"/>
    <col min="2" max="2" width="5.625" style="0" customWidth="1"/>
    <col min="3" max="3" width="7.75390625" style="0" customWidth="1"/>
    <col min="4" max="4" width="8.00390625" style="0" customWidth="1"/>
    <col min="5" max="6" width="12.50390625" style="0" customWidth="1"/>
    <col min="7" max="7" width="12.375" style="102" customWidth="1"/>
    <col min="8" max="9" width="12.50390625" style="0" customWidth="1"/>
    <col min="10" max="10" width="12.50390625" style="102" customWidth="1"/>
    <col min="11" max="12" width="12.50390625" style="0" customWidth="1"/>
    <col min="13" max="13" width="12.375" style="56" customWidth="1"/>
    <col min="14" max="15" width="12.50390625" style="0" customWidth="1"/>
    <col min="16" max="16" width="12.375" style="102" customWidth="1"/>
  </cols>
  <sheetData>
    <row r="1" spans="1:16" ht="34.5" customHeight="1">
      <c r="A1" s="443" t="s">
        <v>67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</row>
    <row r="2" spans="1:16" ht="34.5" customHeight="1">
      <c r="A2" s="29"/>
      <c r="B2" s="11"/>
      <c r="C2" s="11"/>
      <c r="D2" s="11"/>
      <c r="E2" s="11"/>
      <c r="G2" s="99"/>
      <c r="H2" s="11"/>
      <c r="I2" s="11"/>
      <c r="J2" s="99"/>
      <c r="K2" s="11"/>
      <c r="L2" s="11"/>
      <c r="N2" s="11"/>
      <c r="O2" s="11" t="s">
        <v>225</v>
      </c>
      <c r="P2" s="99"/>
    </row>
    <row r="3" spans="1:16" ht="25.5" customHeight="1">
      <c r="A3" s="93"/>
      <c r="B3" s="94"/>
      <c r="C3" s="94"/>
      <c r="D3" s="94"/>
      <c r="E3" s="227" t="s">
        <v>412</v>
      </c>
      <c r="F3" s="5" t="s">
        <v>374</v>
      </c>
      <c r="G3" s="444" t="s">
        <v>154</v>
      </c>
      <c r="H3" s="5" t="str">
        <f>E3</f>
        <v>平成２５年度</v>
      </c>
      <c r="I3" s="5" t="str">
        <f>F3</f>
        <v>平成２４年度</v>
      </c>
      <c r="J3" s="444" t="s">
        <v>154</v>
      </c>
      <c r="K3" s="5" t="str">
        <f>E3</f>
        <v>平成２５年度</v>
      </c>
      <c r="L3" s="5" t="str">
        <f>F3</f>
        <v>平成２４年度</v>
      </c>
      <c r="M3" s="444" t="s">
        <v>154</v>
      </c>
      <c r="N3" s="5" t="str">
        <f>E3</f>
        <v>平成２５年度</v>
      </c>
      <c r="O3" s="5" t="str">
        <f>F3</f>
        <v>平成２４年度</v>
      </c>
      <c r="P3" s="448" t="s">
        <v>154</v>
      </c>
    </row>
    <row r="4" spans="1:16" ht="34.5" customHeight="1">
      <c r="A4" s="95"/>
      <c r="B4" s="41"/>
      <c r="C4" s="41"/>
      <c r="D4" s="41"/>
      <c r="E4" s="228" t="s">
        <v>94</v>
      </c>
      <c r="F4" s="6" t="s">
        <v>94</v>
      </c>
      <c r="G4" s="445"/>
      <c r="H4" s="10" t="s">
        <v>191</v>
      </c>
      <c r="I4" s="10" t="s">
        <v>191</v>
      </c>
      <c r="J4" s="445"/>
      <c r="K4" s="138" t="s">
        <v>205</v>
      </c>
      <c r="L4" s="138" t="s">
        <v>205</v>
      </c>
      <c r="M4" s="445"/>
      <c r="N4" s="107" t="s">
        <v>147</v>
      </c>
      <c r="O4" s="107" t="s">
        <v>147</v>
      </c>
      <c r="P4" s="449"/>
    </row>
    <row r="5" spans="1:16" ht="34.5" customHeight="1" thickBot="1">
      <c r="A5" s="95"/>
      <c r="B5" s="41"/>
      <c r="C5" s="41"/>
      <c r="D5" s="41"/>
      <c r="E5" s="229" t="s">
        <v>72</v>
      </c>
      <c r="F5" s="10" t="s">
        <v>72</v>
      </c>
      <c r="G5" s="445"/>
      <c r="H5" s="10" t="s">
        <v>73</v>
      </c>
      <c r="I5" s="10" t="s">
        <v>73</v>
      </c>
      <c r="J5" s="445"/>
      <c r="K5" s="138" t="s">
        <v>206</v>
      </c>
      <c r="L5" s="138" t="s">
        <v>206</v>
      </c>
      <c r="M5" s="445"/>
      <c r="N5" s="107" t="s">
        <v>148</v>
      </c>
      <c r="O5" s="107" t="s">
        <v>148</v>
      </c>
      <c r="P5" s="449"/>
    </row>
    <row r="6" spans="1:16" ht="34.5" customHeight="1" thickTop="1">
      <c r="A6" s="436" t="s">
        <v>61</v>
      </c>
      <c r="B6" s="441" t="s">
        <v>100</v>
      </c>
      <c r="C6" s="442"/>
      <c r="D6" s="442"/>
      <c r="E6" s="356">
        <v>150150</v>
      </c>
      <c r="F6" s="390">
        <v>150730</v>
      </c>
      <c r="G6" s="226">
        <v>-580</v>
      </c>
      <c r="H6" s="357"/>
      <c r="I6" s="357">
        <v>154468</v>
      </c>
      <c r="J6" s="226"/>
      <c r="K6" s="357"/>
      <c r="L6" s="357">
        <v>154102</v>
      </c>
      <c r="M6" s="226"/>
      <c r="N6" s="357"/>
      <c r="O6" s="357">
        <v>205598</v>
      </c>
      <c r="P6" s="226"/>
    </row>
    <row r="7" spans="1:16" ht="34.5" customHeight="1">
      <c r="A7" s="437"/>
      <c r="B7" s="6" t="s">
        <v>62</v>
      </c>
      <c r="C7" s="434" t="s">
        <v>63</v>
      </c>
      <c r="D7" s="435"/>
      <c r="E7" s="358">
        <v>16340</v>
      </c>
      <c r="F7" s="391">
        <v>16831</v>
      </c>
      <c r="G7" s="353">
        <v>-491</v>
      </c>
      <c r="H7" s="359"/>
      <c r="I7" s="359">
        <v>25293</v>
      </c>
      <c r="J7" s="353"/>
      <c r="K7" s="359"/>
      <c r="L7" s="359">
        <v>16700</v>
      </c>
      <c r="M7" s="353"/>
      <c r="N7" s="359"/>
      <c r="O7" s="359">
        <v>19452</v>
      </c>
      <c r="P7" s="353"/>
    </row>
    <row r="8" spans="1:16" ht="34.5" customHeight="1">
      <c r="A8" s="437"/>
      <c r="B8" s="10"/>
      <c r="C8" s="434" t="s">
        <v>64</v>
      </c>
      <c r="D8" s="435"/>
      <c r="E8" s="358">
        <v>4184</v>
      </c>
      <c r="F8" s="391">
        <v>4241</v>
      </c>
      <c r="G8" s="120">
        <v>-57</v>
      </c>
      <c r="H8" s="359"/>
      <c r="I8" s="359">
        <v>3918</v>
      </c>
      <c r="J8" s="120"/>
      <c r="K8" s="359"/>
      <c r="L8" s="359">
        <v>3184</v>
      </c>
      <c r="M8" s="120"/>
      <c r="N8" s="359"/>
      <c r="O8" s="359">
        <v>3714</v>
      </c>
      <c r="P8" s="120"/>
    </row>
    <row r="9" spans="1:16" ht="34.5" customHeight="1">
      <c r="A9" s="437"/>
      <c r="B9" s="9" t="s">
        <v>102</v>
      </c>
      <c r="C9" s="434" t="s">
        <v>101</v>
      </c>
      <c r="D9" s="435"/>
      <c r="E9" s="358">
        <v>20524</v>
      </c>
      <c r="F9" s="359">
        <f>SUM(F7:F8)</f>
        <v>21072</v>
      </c>
      <c r="G9" s="355">
        <v>-548</v>
      </c>
      <c r="H9" s="359"/>
      <c r="I9" s="359">
        <f>SUM(I7:I8)</f>
        <v>29211</v>
      </c>
      <c r="J9" s="359"/>
      <c r="K9" s="359"/>
      <c r="L9" s="359">
        <v>19884</v>
      </c>
      <c r="M9" s="120"/>
      <c r="N9" s="359"/>
      <c r="O9" s="359">
        <v>25616</v>
      </c>
      <c r="P9" s="120"/>
    </row>
    <row r="10" spans="1:16" ht="34.5" customHeight="1">
      <c r="A10" s="438"/>
      <c r="B10" s="446" t="s">
        <v>65</v>
      </c>
      <c r="C10" s="447"/>
      <c r="D10" s="447"/>
      <c r="E10" s="360">
        <v>170673</v>
      </c>
      <c r="F10" s="361">
        <f>F6+F9</f>
        <v>171802</v>
      </c>
      <c r="G10" s="362">
        <v>-1129</v>
      </c>
      <c r="H10" s="363"/>
      <c r="I10" s="363">
        <f>SUM(I6,I9)</f>
        <v>183679</v>
      </c>
      <c r="J10" s="363"/>
      <c r="K10" s="363"/>
      <c r="L10" s="363">
        <f>L6+L9</f>
        <v>173986</v>
      </c>
      <c r="M10" s="364"/>
      <c r="N10" s="363"/>
      <c r="O10" s="363">
        <v>228765</v>
      </c>
      <c r="P10" s="364"/>
    </row>
    <row r="11" spans="1:16" ht="34.5" customHeight="1">
      <c r="A11" s="439" t="s">
        <v>74</v>
      </c>
      <c r="B11" s="434" t="s">
        <v>103</v>
      </c>
      <c r="C11" s="435"/>
      <c r="D11" s="435"/>
      <c r="E11" s="358">
        <v>79054</v>
      </c>
      <c r="F11" s="391">
        <v>79161</v>
      </c>
      <c r="G11" s="216">
        <v>-107</v>
      </c>
      <c r="H11" s="359"/>
      <c r="I11" s="359">
        <v>99272</v>
      </c>
      <c r="J11" s="216"/>
      <c r="K11" s="359"/>
      <c r="L11" s="359">
        <v>80182</v>
      </c>
      <c r="M11" s="216"/>
      <c r="N11" s="359"/>
      <c r="O11" s="359">
        <v>90878</v>
      </c>
      <c r="P11" s="353"/>
    </row>
    <row r="12" spans="1:16" ht="34.5" customHeight="1">
      <c r="A12" s="437"/>
      <c r="B12" s="434" t="s">
        <v>104</v>
      </c>
      <c r="C12" s="435"/>
      <c r="D12" s="435"/>
      <c r="E12" s="358">
        <v>216406</v>
      </c>
      <c r="F12" s="391">
        <v>210686</v>
      </c>
      <c r="G12" s="216">
        <v>5720</v>
      </c>
      <c r="H12" s="359"/>
      <c r="I12" s="359">
        <v>229570</v>
      </c>
      <c r="J12" s="216"/>
      <c r="K12" s="359"/>
      <c r="L12" s="359">
        <v>209763</v>
      </c>
      <c r="M12" s="216"/>
      <c r="N12" s="359"/>
      <c r="O12" s="359">
        <v>206463</v>
      </c>
      <c r="P12" s="120"/>
    </row>
    <row r="13" spans="1:16" ht="34.5" customHeight="1" thickBot="1">
      <c r="A13" s="440"/>
      <c r="B13" s="430" t="s">
        <v>105</v>
      </c>
      <c r="C13" s="431"/>
      <c r="D13" s="431"/>
      <c r="E13" s="365">
        <f>SUM(E11:E12)</f>
        <v>295460</v>
      </c>
      <c r="F13" s="366">
        <f>SUM(F11:F12)</f>
        <v>289847</v>
      </c>
      <c r="G13" s="367">
        <v>5613</v>
      </c>
      <c r="H13" s="368"/>
      <c r="I13" s="368">
        <f>SUM(I11:I12)</f>
        <v>328842</v>
      </c>
      <c r="J13" s="367"/>
      <c r="K13" s="368"/>
      <c r="L13" s="368">
        <f>SUM(L11:L12)</f>
        <v>289945</v>
      </c>
      <c r="M13" s="367"/>
      <c r="N13" s="368"/>
      <c r="O13" s="368">
        <f>SUM(O11:O12)</f>
        <v>297341</v>
      </c>
      <c r="P13" s="367"/>
    </row>
    <row r="14" spans="1:16" ht="34.5" customHeight="1" thickTop="1">
      <c r="A14" s="432" t="s">
        <v>142</v>
      </c>
      <c r="B14" s="433"/>
      <c r="C14" s="433"/>
      <c r="D14" s="433"/>
      <c r="E14" s="415">
        <v>466134</v>
      </c>
      <c r="F14" s="369">
        <f aca="true" t="shared" si="0" ref="F14:L14">SUM(F10,F13)</f>
        <v>461649</v>
      </c>
      <c r="G14" s="369">
        <v>4485</v>
      </c>
      <c r="H14" s="369"/>
      <c r="I14" s="369">
        <f t="shared" si="0"/>
        <v>512521</v>
      </c>
      <c r="J14" s="369"/>
      <c r="K14" s="369"/>
      <c r="L14" s="369">
        <f t="shared" si="0"/>
        <v>463931</v>
      </c>
      <c r="M14" s="369"/>
      <c r="N14" s="369"/>
      <c r="O14" s="369">
        <f>SUM(O10,O13)</f>
        <v>526106</v>
      </c>
      <c r="P14" s="369"/>
    </row>
    <row r="15" spans="1:15" ht="42.75" customHeight="1">
      <c r="A15" s="41"/>
      <c r="B15" s="41"/>
      <c r="C15" s="41"/>
      <c r="D15" s="41"/>
      <c r="E15" s="34"/>
      <c r="F15" s="34"/>
      <c r="G15" s="34"/>
      <c r="H15" s="34"/>
      <c r="I15" s="34"/>
      <c r="J15" s="34"/>
      <c r="K15" s="34"/>
      <c r="L15" s="34"/>
      <c r="M15" s="34"/>
      <c r="N15" s="34" t="s">
        <v>200</v>
      </c>
      <c r="O15" s="34"/>
    </row>
    <row r="16" spans="2:16" ht="24" customHeight="1">
      <c r="B16" s="52"/>
      <c r="C16" s="36"/>
      <c r="D16" s="48" t="s">
        <v>99</v>
      </c>
      <c r="E16" s="48" t="s">
        <v>401</v>
      </c>
      <c r="F16" s="52"/>
      <c r="G16" s="103"/>
      <c r="H16" s="48"/>
      <c r="I16" s="48"/>
      <c r="J16" s="101"/>
      <c r="K16" s="48"/>
      <c r="L16" s="48"/>
      <c r="O16" s="52"/>
      <c r="P16" s="103"/>
    </row>
    <row r="17" spans="1:16" ht="24" customHeight="1">
      <c r="A17" s="36"/>
      <c r="B17" s="47"/>
      <c r="C17" s="36"/>
      <c r="D17" s="49"/>
      <c r="E17" s="48" t="s">
        <v>220</v>
      </c>
      <c r="F17" s="48"/>
      <c r="G17" s="101"/>
      <c r="H17" s="48"/>
      <c r="I17" s="48"/>
      <c r="J17" s="101"/>
      <c r="K17" s="48"/>
      <c r="L17" s="48"/>
      <c r="O17" s="48"/>
      <c r="P17" s="101"/>
    </row>
    <row r="18" spans="1:16" ht="24" customHeight="1">
      <c r="A18" s="47"/>
      <c r="B18" s="47"/>
      <c r="C18" s="36"/>
      <c r="D18" s="49"/>
      <c r="E18" s="48" t="s">
        <v>221</v>
      </c>
      <c r="F18" s="48"/>
      <c r="G18" s="101"/>
      <c r="H18" s="48"/>
      <c r="I18" s="48"/>
      <c r="J18" s="101"/>
      <c r="K18" s="48"/>
      <c r="L18" s="48"/>
      <c r="O18" s="48"/>
      <c r="P18" s="101"/>
    </row>
    <row r="19" spans="1:16" ht="13.5">
      <c r="A19" s="36"/>
      <c r="B19" s="36"/>
      <c r="C19" s="51"/>
      <c r="D19" s="51"/>
      <c r="E19" s="53"/>
      <c r="F19" s="48"/>
      <c r="G19" s="101"/>
      <c r="H19" s="53"/>
      <c r="K19" s="51"/>
      <c r="L19" s="53"/>
      <c r="N19" s="53"/>
      <c r="O19" s="48"/>
      <c r="P19" s="101"/>
    </row>
    <row r="20" spans="1:2" ht="13.5">
      <c r="A20" s="51"/>
      <c r="B20" s="51"/>
    </row>
  </sheetData>
  <sheetProtection/>
  <mergeCells count="16">
    <mergeCell ref="A1:P1"/>
    <mergeCell ref="M3:M5"/>
    <mergeCell ref="B10:D10"/>
    <mergeCell ref="B12:D12"/>
    <mergeCell ref="G3:G5"/>
    <mergeCell ref="J3:J5"/>
    <mergeCell ref="P3:P5"/>
    <mergeCell ref="B13:D13"/>
    <mergeCell ref="A14:D14"/>
    <mergeCell ref="C8:D8"/>
    <mergeCell ref="C9:D9"/>
    <mergeCell ref="A6:A10"/>
    <mergeCell ref="A11:A13"/>
    <mergeCell ref="B11:D11"/>
    <mergeCell ref="B6:D6"/>
    <mergeCell ref="C7:D7"/>
  </mergeCells>
  <printOptions/>
  <pageMargins left="0.45" right="0.3937007874015748" top="0.7874015748031497" bottom="0.3937007874015748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zoomScale="90" zoomScaleNormal="90" zoomScalePageLayoutView="0" workbookViewId="0" topLeftCell="A1">
      <selection activeCell="B8" sqref="B8"/>
    </sheetView>
  </sheetViews>
  <sheetFormatPr defaultColWidth="9.00390625" defaultRowHeight="13.5"/>
  <cols>
    <col min="1" max="1" width="18.50390625" style="56" customWidth="1"/>
    <col min="2" max="7" width="13.25390625" style="56" customWidth="1"/>
    <col min="8" max="11" width="13.25390625" style="40" customWidth="1"/>
    <col min="12" max="16384" width="9.00390625" style="56" customWidth="1"/>
  </cols>
  <sheetData>
    <row r="1" spans="1:11" ht="27" customHeight="1">
      <c r="A1" s="454" t="s">
        <v>91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</row>
    <row r="2" spans="1:11" ht="15.75" customHeight="1">
      <c r="A2" s="230"/>
      <c r="B2" s="230"/>
      <c r="C2" s="230"/>
      <c r="D2" s="230"/>
      <c r="E2" s="230"/>
      <c r="F2" s="230"/>
      <c r="G2" s="230"/>
      <c r="H2" s="273"/>
      <c r="I2" s="273"/>
      <c r="J2" s="455" t="s">
        <v>17</v>
      </c>
      <c r="K2" s="455"/>
    </row>
    <row r="3" spans="1:11" ht="21" customHeight="1">
      <c r="A3" s="450"/>
      <c r="B3" s="456" t="s">
        <v>18</v>
      </c>
      <c r="C3" s="457"/>
      <c r="D3" s="457"/>
      <c r="E3" s="457" t="s">
        <v>19</v>
      </c>
      <c r="F3" s="457"/>
      <c r="G3" s="457"/>
      <c r="H3" s="458" t="s">
        <v>20</v>
      </c>
      <c r="I3" s="458" t="s">
        <v>21</v>
      </c>
      <c r="J3" s="458"/>
      <c r="K3" s="458"/>
    </row>
    <row r="4" spans="1:11" ht="21" customHeight="1" thickBot="1">
      <c r="A4" s="451"/>
      <c r="B4" s="232" t="s">
        <v>22</v>
      </c>
      <c r="C4" s="233" t="s">
        <v>23</v>
      </c>
      <c r="D4" s="234" t="s">
        <v>24</v>
      </c>
      <c r="E4" s="231" t="s">
        <v>25</v>
      </c>
      <c r="F4" s="233" t="s">
        <v>26</v>
      </c>
      <c r="G4" s="234" t="s">
        <v>24</v>
      </c>
      <c r="H4" s="459"/>
      <c r="I4" s="276" t="s">
        <v>27</v>
      </c>
      <c r="J4" s="274" t="s">
        <v>28</v>
      </c>
      <c r="K4" s="275" t="s">
        <v>29</v>
      </c>
    </row>
    <row r="5" spans="1:11" ht="21" customHeight="1" thickTop="1">
      <c r="A5" s="258" t="s">
        <v>414</v>
      </c>
      <c r="B5" s="370">
        <v>112</v>
      </c>
      <c r="C5" s="371">
        <v>141</v>
      </c>
      <c r="D5" s="372">
        <f>B5-C5</f>
        <v>-29</v>
      </c>
      <c r="E5" s="373">
        <v>274</v>
      </c>
      <c r="F5" s="371">
        <v>264</v>
      </c>
      <c r="G5" s="372">
        <f>E5-F5</f>
        <v>10</v>
      </c>
      <c r="H5" s="374">
        <v>60691</v>
      </c>
      <c r="I5" s="375">
        <v>84326</v>
      </c>
      <c r="J5" s="376">
        <v>90441</v>
      </c>
      <c r="K5" s="284">
        <f aca="true" t="shared" si="0" ref="K5:K10">SUM(I5:J5)</f>
        <v>174767</v>
      </c>
    </row>
    <row r="6" spans="1:11" ht="21" customHeight="1">
      <c r="A6" s="246" t="s">
        <v>194</v>
      </c>
      <c r="B6" s="252">
        <v>156</v>
      </c>
      <c r="C6" s="245">
        <v>184</v>
      </c>
      <c r="D6" s="225">
        <f>B6-C6</f>
        <v>-28</v>
      </c>
      <c r="E6" s="249">
        <v>353</v>
      </c>
      <c r="F6" s="245">
        <v>230</v>
      </c>
      <c r="G6" s="225">
        <f>E6-F6</f>
        <v>123</v>
      </c>
      <c r="H6" s="291">
        <v>60707</v>
      </c>
      <c r="I6" s="290">
        <v>84362</v>
      </c>
      <c r="J6" s="289">
        <v>90437</v>
      </c>
      <c r="K6" s="279">
        <f t="shared" si="0"/>
        <v>174799</v>
      </c>
    </row>
    <row r="7" spans="1:11" ht="21" customHeight="1">
      <c r="A7" s="243" t="s">
        <v>195</v>
      </c>
      <c r="B7" s="250">
        <v>121</v>
      </c>
      <c r="C7" s="241">
        <v>184</v>
      </c>
      <c r="D7" s="224">
        <f>B7-C7</f>
        <v>-63</v>
      </c>
      <c r="E7" s="246">
        <v>811</v>
      </c>
      <c r="F7" s="241">
        <v>732</v>
      </c>
      <c r="G7" s="224">
        <f>E7-F7</f>
        <v>79</v>
      </c>
      <c r="H7" s="280">
        <v>60573</v>
      </c>
      <c r="I7" s="277">
        <v>84327</v>
      </c>
      <c r="J7" s="278">
        <v>90390</v>
      </c>
      <c r="K7" s="279">
        <f t="shared" si="0"/>
        <v>174717</v>
      </c>
    </row>
    <row r="8" spans="1:11" ht="21" customHeight="1">
      <c r="A8" s="258" t="s">
        <v>413</v>
      </c>
      <c r="B8" s="252">
        <v>113</v>
      </c>
      <c r="C8" s="245">
        <v>190</v>
      </c>
      <c r="D8" s="225">
        <f aca="true" t="shared" si="1" ref="D8:D13">B8-C8</f>
        <v>-77</v>
      </c>
      <c r="E8" s="249">
        <v>462</v>
      </c>
      <c r="F8" s="245">
        <v>1196</v>
      </c>
      <c r="G8" s="225">
        <f aca="true" t="shared" si="2" ref="G8:G13">E8-F8</f>
        <v>-734</v>
      </c>
      <c r="H8" s="291">
        <v>60395</v>
      </c>
      <c r="I8" s="290">
        <v>84303</v>
      </c>
      <c r="J8" s="289">
        <v>90399</v>
      </c>
      <c r="K8" s="284">
        <f t="shared" si="0"/>
        <v>174702</v>
      </c>
    </row>
    <row r="9" spans="1:11" ht="21" customHeight="1">
      <c r="A9" s="246" t="s">
        <v>177</v>
      </c>
      <c r="B9" s="252">
        <v>122</v>
      </c>
      <c r="C9" s="245">
        <v>166</v>
      </c>
      <c r="D9" s="225">
        <f t="shared" si="1"/>
        <v>-44</v>
      </c>
      <c r="E9" s="249">
        <v>342</v>
      </c>
      <c r="F9" s="245">
        <v>212</v>
      </c>
      <c r="G9" s="225">
        <f t="shared" si="2"/>
        <v>130</v>
      </c>
      <c r="H9" s="291">
        <v>60368</v>
      </c>
      <c r="I9" s="290">
        <v>84458</v>
      </c>
      <c r="J9" s="289">
        <v>90536</v>
      </c>
      <c r="K9" s="279">
        <f t="shared" si="0"/>
        <v>174994</v>
      </c>
    </row>
    <row r="10" spans="1:11" ht="21" customHeight="1">
      <c r="A10" s="243" t="s">
        <v>361</v>
      </c>
      <c r="B10" s="250">
        <v>145</v>
      </c>
      <c r="C10" s="241">
        <v>186</v>
      </c>
      <c r="D10" s="225">
        <f t="shared" si="1"/>
        <v>-41</v>
      </c>
      <c r="E10" s="246">
        <v>214</v>
      </c>
      <c r="F10" s="241">
        <v>219</v>
      </c>
      <c r="G10" s="225">
        <f t="shared" si="2"/>
        <v>-5</v>
      </c>
      <c r="H10" s="280">
        <v>60306</v>
      </c>
      <c r="I10" s="277">
        <v>84446</v>
      </c>
      <c r="J10" s="278">
        <v>90480</v>
      </c>
      <c r="K10" s="279">
        <f t="shared" si="0"/>
        <v>174926</v>
      </c>
    </row>
    <row r="11" spans="1:11" ht="21" customHeight="1">
      <c r="A11" s="258" t="s">
        <v>389</v>
      </c>
      <c r="B11" s="256">
        <v>114</v>
      </c>
      <c r="C11" s="236">
        <v>164</v>
      </c>
      <c r="D11" s="271">
        <f t="shared" si="1"/>
        <v>-50</v>
      </c>
      <c r="E11" s="258">
        <v>233</v>
      </c>
      <c r="F11" s="236">
        <v>193</v>
      </c>
      <c r="G11" s="271">
        <f t="shared" si="2"/>
        <v>40</v>
      </c>
      <c r="H11" s="127">
        <v>60336</v>
      </c>
      <c r="I11" s="285">
        <v>84475</v>
      </c>
      <c r="J11" s="283">
        <v>90518</v>
      </c>
      <c r="K11" s="279">
        <f aca="true" t="shared" si="3" ref="K11:K16">SUM(I11:J11)</f>
        <v>174993</v>
      </c>
    </row>
    <row r="12" spans="1:11" ht="21" customHeight="1">
      <c r="A12" s="246" t="s">
        <v>390</v>
      </c>
      <c r="B12" s="250">
        <v>136</v>
      </c>
      <c r="C12" s="241">
        <v>176</v>
      </c>
      <c r="D12" s="220">
        <f t="shared" si="1"/>
        <v>-40</v>
      </c>
      <c r="E12" s="246">
        <v>305</v>
      </c>
      <c r="F12" s="241">
        <v>223</v>
      </c>
      <c r="G12" s="224">
        <f t="shared" si="2"/>
        <v>82</v>
      </c>
      <c r="H12" s="280">
        <v>60324</v>
      </c>
      <c r="I12" s="277">
        <v>84475</v>
      </c>
      <c r="J12" s="278">
        <v>90540</v>
      </c>
      <c r="K12" s="281">
        <f t="shared" si="3"/>
        <v>175015</v>
      </c>
    </row>
    <row r="13" spans="1:11" ht="21" customHeight="1">
      <c r="A13" s="246" t="s">
        <v>391</v>
      </c>
      <c r="B13" s="250">
        <v>168</v>
      </c>
      <c r="C13" s="241">
        <v>188</v>
      </c>
      <c r="D13" s="220">
        <f t="shared" si="1"/>
        <v>-20</v>
      </c>
      <c r="E13" s="246">
        <v>436</v>
      </c>
      <c r="F13" s="241">
        <v>260</v>
      </c>
      <c r="G13" s="224">
        <f t="shared" si="2"/>
        <v>176</v>
      </c>
      <c r="H13" s="280">
        <v>60270</v>
      </c>
      <c r="I13" s="277">
        <v>84432</v>
      </c>
      <c r="J13" s="278">
        <v>90559</v>
      </c>
      <c r="K13" s="281">
        <f t="shared" si="3"/>
        <v>174991</v>
      </c>
    </row>
    <row r="14" spans="1:11" ht="21" customHeight="1">
      <c r="A14" s="258" t="s">
        <v>388</v>
      </c>
      <c r="B14" s="256">
        <v>110</v>
      </c>
      <c r="C14" s="236">
        <v>135</v>
      </c>
      <c r="D14" s="271">
        <f aca="true" t="shared" si="4" ref="D14:D19">B14-C14</f>
        <v>-25</v>
      </c>
      <c r="E14" s="258">
        <v>319</v>
      </c>
      <c r="F14" s="236">
        <v>281</v>
      </c>
      <c r="G14" s="271">
        <f aca="true" t="shared" si="5" ref="G14:G19">E14-F14</f>
        <v>38</v>
      </c>
      <c r="H14" s="127">
        <v>60143</v>
      </c>
      <c r="I14" s="285">
        <v>84334</v>
      </c>
      <c r="J14" s="283">
        <v>90506</v>
      </c>
      <c r="K14" s="284">
        <f t="shared" si="3"/>
        <v>174840</v>
      </c>
    </row>
    <row r="15" spans="1:11" ht="21" customHeight="1">
      <c r="A15" s="246" t="s">
        <v>379</v>
      </c>
      <c r="B15" s="250">
        <v>137</v>
      </c>
      <c r="C15" s="241">
        <v>166</v>
      </c>
      <c r="D15" s="220">
        <f t="shared" si="4"/>
        <v>-29</v>
      </c>
      <c r="E15" s="246">
        <v>379</v>
      </c>
      <c r="F15" s="241">
        <v>282</v>
      </c>
      <c r="G15" s="224">
        <f t="shared" si="5"/>
        <v>97</v>
      </c>
      <c r="H15" s="280">
        <v>60081</v>
      </c>
      <c r="I15" s="277">
        <v>84317</v>
      </c>
      <c r="J15" s="278">
        <v>90518</v>
      </c>
      <c r="K15" s="281">
        <f t="shared" si="3"/>
        <v>174835</v>
      </c>
    </row>
    <row r="16" spans="1:11" ht="21" customHeight="1">
      <c r="A16" s="246" t="s">
        <v>380</v>
      </c>
      <c r="B16" s="250">
        <v>129</v>
      </c>
      <c r="C16" s="241">
        <v>152</v>
      </c>
      <c r="D16" s="220">
        <f t="shared" si="4"/>
        <v>-23</v>
      </c>
      <c r="E16" s="246">
        <v>291</v>
      </c>
      <c r="F16" s="241">
        <v>281</v>
      </c>
      <c r="G16" s="224">
        <f t="shared" si="5"/>
        <v>10</v>
      </c>
      <c r="H16" s="280">
        <v>60001</v>
      </c>
      <c r="I16" s="277">
        <v>84274</v>
      </c>
      <c r="J16" s="278">
        <v>90507</v>
      </c>
      <c r="K16" s="281">
        <f t="shared" si="3"/>
        <v>174781</v>
      </c>
    </row>
    <row r="17" spans="1:11" ht="21" customHeight="1">
      <c r="A17" s="249" t="s">
        <v>197</v>
      </c>
      <c r="B17" s="256">
        <v>117</v>
      </c>
      <c r="C17" s="236">
        <v>135</v>
      </c>
      <c r="D17" s="271">
        <f t="shared" si="4"/>
        <v>-18</v>
      </c>
      <c r="E17" s="258">
        <v>282</v>
      </c>
      <c r="F17" s="236">
        <v>250</v>
      </c>
      <c r="G17" s="271">
        <f t="shared" si="5"/>
        <v>32</v>
      </c>
      <c r="H17" s="127">
        <v>60124</v>
      </c>
      <c r="I17" s="285">
        <v>84380</v>
      </c>
      <c r="J17" s="283">
        <v>90583</v>
      </c>
      <c r="K17" s="284">
        <f aca="true" t="shared" si="6" ref="K17:K22">SUM(I17:J17)</f>
        <v>174963</v>
      </c>
    </row>
    <row r="18" spans="1:11" ht="21" customHeight="1">
      <c r="A18" s="249" t="s">
        <v>194</v>
      </c>
      <c r="B18" s="250">
        <v>121</v>
      </c>
      <c r="C18" s="241">
        <v>186</v>
      </c>
      <c r="D18" s="224">
        <f t="shared" si="4"/>
        <v>-65</v>
      </c>
      <c r="E18" s="246">
        <v>145</v>
      </c>
      <c r="F18" s="241">
        <v>270</v>
      </c>
      <c r="G18" s="224">
        <f t="shared" si="5"/>
        <v>-125</v>
      </c>
      <c r="H18" s="280">
        <v>60080</v>
      </c>
      <c r="I18" s="277">
        <v>84365</v>
      </c>
      <c r="J18" s="278">
        <v>90583</v>
      </c>
      <c r="K18" s="281">
        <f t="shared" si="6"/>
        <v>174948</v>
      </c>
    </row>
    <row r="19" spans="1:11" ht="21" customHeight="1">
      <c r="A19" s="249" t="s">
        <v>195</v>
      </c>
      <c r="B19" s="252">
        <v>132</v>
      </c>
      <c r="C19" s="245">
        <v>152</v>
      </c>
      <c r="D19" s="224">
        <f t="shared" si="4"/>
        <v>-20</v>
      </c>
      <c r="E19" s="249">
        <v>775</v>
      </c>
      <c r="F19" s="245">
        <v>786</v>
      </c>
      <c r="G19" s="224">
        <f t="shared" si="5"/>
        <v>-11</v>
      </c>
      <c r="H19" s="291">
        <v>60032</v>
      </c>
      <c r="I19" s="290">
        <v>84334</v>
      </c>
      <c r="J19" s="289">
        <v>90591</v>
      </c>
      <c r="K19" s="281">
        <f t="shared" si="6"/>
        <v>174925</v>
      </c>
    </row>
    <row r="20" spans="1:11" ht="21" customHeight="1">
      <c r="A20" s="249" t="s">
        <v>190</v>
      </c>
      <c r="B20" s="296">
        <v>104</v>
      </c>
      <c r="C20" s="245">
        <v>150</v>
      </c>
      <c r="D20" s="271">
        <f aca="true" t="shared" si="7" ref="D20:D25">B20-C20</f>
        <v>-46</v>
      </c>
      <c r="E20" s="249">
        <v>943</v>
      </c>
      <c r="F20" s="245">
        <v>1203</v>
      </c>
      <c r="G20" s="271">
        <f aca="true" t="shared" si="8" ref="G20:G25">E20-F20</f>
        <v>-260</v>
      </c>
      <c r="H20" s="291">
        <v>59857</v>
      </c>
      <c r="I20" s="290">
        <v>84347</v>
      </c>
      <c r="J20" s="289">
        <v>90613</v>
      </c>
      <c r="K20" s="284">
        <f t="shared" si="6"/>
        <v>174960</v>
      </c>
    </row>
    <row r="21" spans="1:11" ht="21" customHeight="1">
      <c r="A21" s="246" t="s">
        <v>360</v>
      </c>
      <c r="B21" s="272">
        <v>131</v>
      </c>
      <c r="C21" s="241">
        <v>168</v>
      </c>
      <c r="D21" s="220">
        <f t="shared" si="7"/>
        <v>-37</v>
      </c>
      <c r="E21" s="246">
        <v>258</v>
      </c>
      <c r="F21" s="241">
        <v>308</v>
      </c>
      <c r="G21" s="220">
        <f t="shared" si="8"/>
        <v>-50</v>
      </c>
      <c r="H21" s="280">
        <v>59808</v>
      </c>
      <c r="I21" s="277">
        <v>84481</v>
      </c>
      <c r="J21" s="278">
        <v>90785</v>
      </c>
      <c r="K21" s="279">
        <f t="shared" si="6"/>
        <v>175266</v>
      </c>
    </row>
    <row r="22" spans="1:11" ht="21" customHeight="1">
      <c r="A22" s="243" t="s">
        <v>361</v>
      </c>
      <c r="B22" s="272">
        <v>131</v>
      </c>
      <c r="C22" s="241">
        <v>214</v>
      </c>
      <c r="D22" s="225">
        <f t="shared" si="7"/>
        <v>-83</v>
      </c>
      <c r="E22" s="246">
        <v>213</v>
      </c>
      <c r="F22" s="241">
        <v>243</v>
      </c>
      <c r="G22" s="225">
        <f t="shared" si="8"/>
        <v>-30</v>
      </c>
      <c r="H22" s="280">
        <v>59867</v>
      </c>
      <c r="I22" s="277">
        <v>84519</v>
      </c>
      <c r="J22" s="278">
        <v>90834</v>
      </c>
      <c r="K22" s="279">
        <f t="shared" si="6"/>
        <v>175353</v>
      </c>
    </row>
    <row r="23" spans="1:11" ht="21" customHeight="1">
      <c r="A23" s="249" t="s">
        <v>354</v>
      </c>
      <c r="B23" s="296">
        <v>104</v>
      </c>
      <c r="C23" s="245">
        <v>138</v>
      </c>
      <c r="D23" s="271">
        <f t="shared" si="7"/>
        <v>-34</v>
      </c>
      <c r="E23" s="249">
        <v>282</v>
      </c>
      <c r="F23" s="245">
        <v>206</v>
      </c>
      <c r="G23" s="271">
        <f t="shared" si="8"/>
        <v>76</v>
      </c>
      <c r="H23" s="291">
        <v>59895</v>
      </c>
      <c r="I23" s="290">
        <v>84595</v>
      </c>
      <c r="J23" s="289">
        <v>90871</v>
      </c>
      <c r="K23" s="284">
        <f aca="true" t="shared" si="9" ref="K23:K28">SUM(I23:J23)</f>
        <v>175466</v>
      </c>
    </row>
    <row r="24" spans="1:11" ht="21" customHeight="1">
      <c r="A24" s="246" t="s">
        <v>352</v>
      </c>
      <c r="B24" s="272">
        <v>127</v>
      </c>
      <c r="C24" s="241">
        <v>142</v>
      </c>
      <c r="D24" s="220">
        <f t="shared" si="7"/>
        <v>-15</v>
      </c>
      <c r="E24" s="246">
        <v>241</v>
      </c>
      <c r="F24" s="241">
        <v>269</v>
      </c>
      <c r="G24" s="220">
        <f t="shared" si="8"/>
        <v>-28</v>
      </c>
      <c r="H24" s="280">
        <v>59850</v>
      </c>
      <c r="I24" s="277">
        <v>84592</v>
      </c>
      <c r="J24" s="278">
        <v>90832</v>
      </c>
      <c r="K24" s="279">
        <f t="shared" si="9"/>
        <v>175424</v>
      </c>
    </row>
    <row r="25" spans="1:11" ht="21" customHeight="1">
      <c r="A25" s="246" t="s">
        <v>353</v>
      </c>
      <c r="B25" s="272">
        <v>129</v>
      </c>
      <c r="C25" s="241">
        <v>172</v>
      </c>
      <c r="D25" s="225">
        <f t="shared" si="7"/>
        <v>-43</v>
      </c>
      <c r="E25" s="246">
        <v>322</v>
      </c>
      <c r="F25" s="241">
        <v>312</v>
      </c>
      <c r="G25" s="225">
        <f t="shared" si="8"/>
        <v>10</v>
      </c>
      <c r="H25" s="280">
        <v>59828</v>
      </c>
      <c r="I25" s="277">
        <v>84628</v>
      </c>
      <c r="J25" s="278">
        <v>90839</v>
      </c>
      <c r="K25" s="279">
        <f t="shared" si="9"/>
        <v>175467</v>
      </c>
    </row>
    <row r="26" spans="1:11" ht="21" customHeight="1">
      <c r="A26" s="270" t="s">
        <v>349</v>
      </c>
      <c r="B26" s="263">
        <v>125</v>
      </c>
      <c r="C26" s="236">
        <v>108</v>
      </c>
      <c r="D26" s="271">
        <f aca="true" t="shared" si="10" ref="D26:D32">B26-C26</f>
        <v>17</v>
      </c>
      <c r="E26" s="258">
        <v>244</v>
      </c>
      <c r="F26" s="236">
        <v>262</v>
      </c>
      <c r="G26" s="271">
        <f aca="true" t="shared" si="11" ref="G26:G33">E26-F26</f>
        <v>-18</v>
      </c>
      <c r="H26" s="127">
        <v>51142</v>
      </c>
      <c r="I26" s="285">
        <v>70752</v>
      </c>
      <c r="J26" s="283">
        <v>76410</v>
      </c>
      <c r="K26" s="284">
        <f t="shared" si="9"/>
        <v>147162</v>
      </c>
    </row>
    <row r="27" spans="1:11" ht="21" customHeight="1">
      <c r="A27" s="240" t="s">
        <v>350</v>
      </c>
      <c r="B27" s="235">
        <v>117</v>
      </c>
      <c r="C27" s="241">
        <v>149</v>
      </c>
      <c r="D27" s="237">
        <f t="shared" si="10"/>
        <v>-32</v>
      </c>
      <c r="E27" s="238">
        <v>312</v>
      </c>
      <c r="F27" s="241">
        <v>275</v>
      </c>
      <c r="G27" s="237">
        <f t="shared" si="11"/>
        <v>37</v>
      </c>
      <c r="H27" s="288">
        <v>51153</v>
      </c>
      <c r="I27" s="287">
        <v>70732</v>
      </c>
      <c r="J27" s="278">
        <v>76431</v>
      </c>
      <c r="K27" s="286">
        <f t="shared" si="9"/>
        <v>147163</v>
      </c>
    </row>
    <row r="28" spans="1:11" ht="21" customHeight="1">
      <c r="A28" s="243" t="s">
        <v>199</v>
      </c>
      <c r="B28" s="235">
        <v>114</v>
      </c>
      <c r="C28" s="241">
        <v>121</v>
      </c>
      <c r="D28" s="237">
        <f t="shared" si="10"/>
        <v>-7</v>
      </c>
      <c r="E28" s="238">
        <v>251</v>
      </c>
      <c r="F28" s="241">
        <v>218</v>
      </c>
      <c r="G28" s="237">
        <f t="shared" si="11"/>
        <v>33</v>
      </c>
      <c r="H28" s="288">
        <v>51121</v>
      </c>
      <c r="I28" s="287">
        <v>70771</v>
      </c>
      <c r="J28" s="278">
        <v>76387</v>
      </c>
      <c r="K28" s="286">
        <f t="shared" si="9"/>
        <v>147158</v>
      </c>
    </row>
    <row r="29" spans="1:11" ht="21" customHeight="1">
      <c r="A29" s="243" t="s">
        <v>335</v>
      </c>
      <c r="B29" s="244">
        <v>99</v>
      </c>
      <c r="C29" s="245">
        <v>131</v>
      </c>
      <c r="D29" s="224">
        <f t="shared" si="10"/>
        <v>-32</v>
      </c>
      <c r="E29" s="246">
        <v>245</v>
      </c>
      <c r="F29" s="245">
        <v>229</v>
      </c>
      <c r="G29" s="224">
        <f t="shared" si="11"/>
        <v>16</v>
      </c>
      <c r="H29" s="280">
        <v>51110</v>
      </c>
      <c r="I29" s="277">
        <v>70766</v>
      </c>
      <c r="J29" s="289">
        <v>76366</v>
      </c>
      <c r="K29" s="281">
        <f aca="true" t="shared" si="12" ref="K29:K34">SUM(I29:J29)</f>
        <v>147132</v>
      </c>
    </row>
    <row r="30" spans="1:11" ht="21" customHeight="1">
      <c r="A30" s="243" t="s">
        <v>194</v>
      </c>
      <c r="B30" s="244">
        <v>119</v>
      </c>
      <c r="C30" s="241">
        <v>133</v>
      </c>
      <c r="D30" s="224">
        <f t="shared" si="10"/>
        <v>-14</v>
      </c>
      <c r="E30" s="246">
        <v>271</v>
      </c>
      <c r="F30" s="241">
        <v>286</v>
      </c>
      <c r="G30" s="224">
        <f t="shared" si="11"/>
        <v>-15</v>
      </c>
      <c r="H30" s="280">
        <v>51079</v>
      </c>
      <c r="I30" s="277">
        <v>70800</v>
      </c>
      <c r="J30" s="278">
        <v>76347</v>
      </c>
      <c r="K30" s="281">
        <f t="shared" si="12"/>
        <v>147147</v>
      </c>
    </row>
    <row r="31" spans="1:11" ht="21" customHeight="1">
      <c r="A31" s="243" t="s">
        <v>195</v>
      </c>
      <c r="B31" s="248">
        <v>110</v>
      </c>
      <c r="C31" s="245">
        <v>126</v>
      </c>
      <c r="D31" s="225">
        <f t="shared" si="10"/>
        <v>-16</v>
      </c>
      <c r="E31" s="249">
        <v>823</v>
      </c>
      <c r="F31" s="245">
        <v>755</v>
      </c>
      <c r="G31" s="224">
        <f t="shared" si="11"/>
        <v>68</v>
      </c>
      <c r="H31" s="291">
        <v>51051</v>
      </c>
      <c r="I31" s="290">
        <v>70802</v>
      </c>
      <c r="J31" s="289">
        <v>76374</v>
      </c>
      <c r="K31" s="282">
        <f t="shared" si="12"/>
        <v>147176</v>
      </c>
    </row>
    <row r="32" spans="1:11" ht="21" customHeight="1">
      <c r="A32" s="243" t="s">
        <v>334</v>
      </c>
      <c r="B32" s="244">
        <v>116</v>
      </c>
      <c r="C32" s="241">
        <v>170</v>
      </c>
      <c r="D32" s="224">
        <f t="shared" si="10"/>
        <v>-54</v>
      </c>
      <c r="E32" s="246">
        <v>883</v>
      </c>
      <c r="F32" s="241">
        <v>1069</v>
      </c>
      <c r="G32" s="224">
        <f t="shared" si="11"/>
        <v>-186</v>
      </c>
      <c r="H32" s="280">
        <v>50910</v>
      </c>
      <c r="I32" s="277">
        <v>70778</v>
      </c>
      <c r="J32" s="278">
        <v>76346</v>
      </c>
      <c r="K32" s="281">
        <f t="shared" si="12"/>
        <v>147124</v>
      </c>
    </row>
    <row r="33" spans="1:11" ht="21" customHeight="1">
      <c r="A33" s="246" t="s">
        <v>328</v>
      </c>
      <c r="B33" s="250">
        <v>87</v>
      </c>
      <c r="C33" s="251">
        <v>124</v>
      </c>
      <c r="D33" s="220">
        <f aca="true" t="shared" si="13" ref="D33:D82">B33-C33</f>
        <v>-37</v>
      </c>
      <c r="E33" s="246">
        <v>275</v>
      </c>
      <c r="F33" s="241">
        <v>207</v>
      </c>
      <c r="G33" s="220">
        <f t="shared" si="11"/>
        <v>68</v>
      </c>
      <c r="H33" s="280">
        <v>50886</v>
      </c>
      <c r="I33" s="277">
        <v>70895</v>
      </c>
      <c r="J33" s="278">
        <v>76469</v>
      </c>
      <c r="K33" s="281">
        <f t="shared" si="12"/>
        <v>147364</v>
      </c>
    </row>
    <row r="34" spans="1:11" ht="21" customHeight="1">
      <c r="A34" s="249" t="s">
        <v>329</v>
      </c>
      <c r="B34" s="252">
        <v>118</v>
      </c>
      <c r="C34" s="253">
        <v>173</v>
      </c>
      <c r="D34" s="218">
        <f t="shared" si="13"/>
        <v>-55</v>
      </c>
      <c r="E34" s="249">
        <v>224</v>
      </c>
      <c r="F34" s="245">
        <v>215</v>
      </c>
      <c r="G34" s="220">
        <f aca="true" t="shared" si="14" ref="G34:G82">E34-F34</f>
        <v>9</v>
      </c>
      <c r="H34" s="291">
        <v>50869</v>
      </c>
      <c r="I34" s="290">
        <v>70853</v>
      </c>
      <c r="J34" s="289">
        <v>76480</v>
      </c>
      <c r="K34" s="292">
        <f t="shared" si="12"/>
        <v>147333</v>
      </c>
    </row>
    <row r="35" spans="1:11" ht="21" customHeight="1">
      <c r="A35" s="249" t="s">
        <v>317</v>
      </c>
      <c r="B35" s="252">
        <v>109</v>
      </c>
      <c r="C35" s="253">
        <v>140</v>
      </c>
      <c r="D35" s="220">
        <f t="shared" si="13"/>
        <v>-31</v>
      </c>
      <c r="E35" s="249">
        <v>256</v>
      </c>
      <c r="F35" s="245">
        <v>220</v>
      </c>
      <c r="G35" s="220">
        <f t="shared" si="14"/>
        <v>36</v>
      </c>
      <c r="H35" s="291">
        <v>50855</v>
      </c>
      <c r="I35" s="290">
        <v>70881</v>
      </c>
      <c r="J35" s="289">
        <v>76498</v>
      </c>
      <c r="K35" s="279">
        <f aca="true" t="shared" si="15" ref="K35:K82">SUM(I35:J35)</f>
        <v>147379</v>
      </c>
    </row>
    <row r="36" spans="1:11" ht="21" customHeight="1">
      <c r="A36" s="249" t="s">
        <v>318</v>
      </c>
      <c r="B36" s="250">
        <v>105</v>
      </c>
      <c r="C36" s="251">
        <v>145</v>
      </c>
      <c r="D36" s="218">
        <f t="shared" si="13"/>
        <v>-40</v>
      </c>
      <c r="E36" s="246">
        <v>255</v>
      </c>
      <c r="F36" s="241">
        <v>234</v>
      </c>
      <c r="G36" s="220">
        <f t="shared" si="14"/>
        <v>21</v>
      </c>
      <c r="H36" s="280">
        <v>50819</v>
      </c>
      <c r="I36" s="277">
        <v>70873</v>
      </c>
      <c r="J36" s="278">
        <v>76501</v>
      </c>
      <c r="K36" s="292">
        <f t="shared" si="15"/>
        <v>147374</v>
      </c>
    </row>
    <row r="37" spans="1:11" ht="21" customHeight="1">
      <c r="A37" s="249" t="s">
        <v>274</v>
      </c>
      <c r="B37" s="252">
        <v>99</v>
      </c>
      <c r="C37" s="253">
        <v>123</v>
      </c>
      <c r="D37" s="220">
        <f t="shared" si="13"/>
        <v>-24</v>
      </c>
      <c r="E37" s="249">
        <v>309</v>
      </c>
      <c r="F37" s="245">
        <v>305</v>
      </c>
      <c r="G37" s="220">
        <f t="shared" si="14"/>
        <v>4</v>
      </c>
      <c r="H37" s="291">
        <v>50763</v>
      </c>
      <c r="I37" s="290">
        <v>70879</v>
      </c>
      <c r="J37" s="289">
        <v>76514</v>
      </c>
      <c r="K37" s="279">
        <f t="shared" si="15"/>
        <v>147393</v>
      </c>
    </row>
    <row r="38" spans="1:11" ht="21" customHeight="1">
      <c r="A38" s="249" t="s">
        <v>316</v>
      </c>
      <c r="B38" s="252">
        <v>129</v>
      </c>
      <c r="C38" s="253">
        <v>124</v>
      </c>
      <c r="D38" s="218">
        <f t="shared" si="13"/>
        <v>5</v>
      </c>
      <c r="E38" s="249">
        <v>269</v>
      </c>
      <c r="F38" s="245">
        <v>251</v>
      </c>
      <c r="G38" s="220">
        <f t="shared" si="14"/>
        <v>18</v>
      </c>
      <c r="H38" s="291">
        <v>50723</v>
      </c>
      <c r="I38" s="290">
        <v>70894</v>
      </c>
      <c r="J38" s="289">
        <v>76519</v>
      </c>
      <c r="K38" s="292">
        <f t="shared" si="15"/>
        <v>147413</v>
      </c>
    </row>
    <row r="39" spans="1:11" ht="21" customHeight="1">
      <c r="A39" s="254" t="s">
        <v>198</v>
      </c>
      <c r="B39" s="250">
        <v>132</v>
      </c>
      <c r="C39" s="251">
        <v>121</v>
      </c>
      <c r="D39" s="220">
        <f t="shared" si="13"/>
        <v>11</v>
      </c>
      <c r="E39" s="246">
        <v>284</v>
      </c>
      <c r="F39" s="241">
        <v>275</v>
      </c>
      <c r="G39" s="220">
        <f t="shared" si="14"/>
        <v>9</v>
      </c>
      <c r="H39" s="280">
        <v>50694</v>
      </c>
      <c r="I39" s="277">
        <v>70869</v>
      </c>
      <c r="J39" s="278">
        <v>76521</v>
      </c>
      <c r="K39" s="279">
        <f t="shared" si="15"/>
        <v>147390</v>
      </c>
    </row>
    <row r="40" spans="1:11" ht="21" customHeight="1">
      <c r="A40" s="243" t="s">
        <v>309</v>
      </c>
      <c r="B40" s="250">
        <v>121</v>
      </c>
      <c r="C40" s="251">
        <v>123</v>
      </c>
      <c r="D40" s="220">
        <f t="shared" si="13"/>
        <v>-2</v>
      </c>
      <c r="E40" s="246">
        <v>306</v>
      </c>
      <c r="F40" s="241">
        <v>285</v>
      </c>
      <c r="G40" s="220">
        <f t="shared" si="14"/>
        <v>21</v>
      </c>
      <c r="H40" s="280">
        <v>50668</v>
      </c>
      <c r="I40" s="277">
        <v>70871</v>
      </c>
      <c r="J40" s="278">
        <v>76499</v>
      </c>
      <c r="K40" s="279">
        <f t="shared" si="15"/>
        <v>147370</v>
      </c>
    </row>
    <row r="41" spans="1:11" ht="21" customHeight="1">
      <c r="A41" s="246" t="s">
        <v>308</v>
      </c>
      <c r="B41" s="250">
        <v>111</v>
      </c>
      <c r="C41" s="251">
        <v>109</v>
      </c>
      <c r="D41" s="220">
        <f t="shared" si="13"/>
        <v>2</v>
      </c>
      <c r="E41" s="246">
        <v>262</v>
      </c>
      <c r="F41" s="241">
        <v>292</v>
      </c>
      <c r="G41" s="220">
        <f t="shared" si="14"/>
        <v>-30</v>
      </c>
      <c r="H41" s="280">
        <v>50650</v>
      </c>
      <c r="I41" s="277">
        <v>70865</v>
      </c>
      <c r="J41" s="278">
        <v>76486</v>
      </c>
      <c r="K41" s="279">
        <f t="shared" si="15"/>
        <v>147351</v>
      </c>
    </row>
    <row r="42" spans="1:11" ht="21" customHeight="1">
      <c r="A42" s="254" t="s">
        <v>194</v>
      </c>
      <c r="B42" s="250">
        <v>93</v>
      </c>
      <c r="C42" s="251">
        <v>117</v>
      </c>
      <c r="D42" s="218">
        <f t="shared" si="13"/>
        <v>-24</v>
      </c>
      <c r="E42" s="246">
        <v>307</v>
      </c>
      <c r="F42" s="241">
        <v>269</v>
      </c>
      <c r="G42" s="220">
        <f t="shared" si="14"/>
        <v>38</v>
      </c>
      <c r="H42" s="280">
        <v>50613</v>
      </c>
      <c r="I42" s="277">
        <v>70856</v>
      </c>
      <c r="J42" s="278">
        <v>76523</v>
      </c>
      <c r="K42" s="292">
        <f t="shared" si="15"/>
        <v>147379</v>
      </c>
    </row>
    <row r="43" spans="1:11" ht="21" customHeight="1">
      <c r="A43" s="254" t="s">
        <v>295</v>
      </c>
      <c r="B43" s="250">
        <v>105</v>
      </c>
      <c r="C43" s="251">
        <v>135</v>
      </c>
      <c r="D43" s="220">
        <f t="shared" si="13"/>
        <v>-30</v>
      </c>
      <c r="E43" s="246">
        <v>727</v>
      </c>
      <c r="F43" s="241">
        <v>716</v>
      </c>
      <c r="G43" s="220">
        <f t="shared" si="14"/>
        <v>11</v>
      </c>
      <c r="H43" s="280">
        <v>50562</v>
      </c>
      <c r="I43" s="277">
        <v>70837</v>
      </c>
      <c r="J43" s="278">
        <v>76528</v>
      </c>
      <c r="K43" s="279">
        <f t="shared" si="15"/>
        <v>147365</v>
      </c>
    </row>
    <row r="44" spans="1:11" ht="21" customHeight="1">
      <c r="A44" s="246" t="s">
        <v>334</v>
      </c>
      <c r="B44" s="250">
        <v>104</v>
      </c>
      <c r="C44" s="251">
        <v>142</v>
      </c>
      <c r="D44" s="220">
        <f t="shared" si="13"/>
        <v>-38</v>
      </c>
      <c r="E44" s="255">
        <v>1033</v>
      </c>
      <c r="F44" s="241">
        <v>1158</v>
      </c>
      <c r="G44" s="220">
        <f t="shared" si="14"/>
        <v>-125</v>
      </c>
      <c r="H44" s="280">
        <v>50414</v>
      </c>
      <c r="I44" s="277">
        <v>70841</v>
      </c>
      <c r="J44" s="278">
        <v>76543</v>
      </c>
      <c r="K44" s="292">
        <f t="shared" si="15"/>
        <v>147384</v>
      </c>
    </row>
    <row r="45" spans="1:11" ht="21" customHeight="1">
      <c r="A45" s="254" t="s">
        <v>177</v>
      </c>
      <c r="B45" s="250">
        <v>109</v>
      </c>
      <c r="C45" s="251">
        <v>127</v>
      </c>
      <c r="D45" s="220">
        <f t="shared" si="13"/>
        <v>-18</v>
      </c>
      <c r="E45" s="246">
        <v>262</v>
      </c>
      <c r="F45" s="241">
        <v>230</v>
      </c>
      <c r="G45" s="220">
        <f t="shared" si="14"/>
        <v>32</v>
      </c>
      <c r="H45" s="280">
        <v>50398</v>
      </c>
      <c r="I45" s="277">
        <v>70881</v>
      </c>
      <c r="J45" s="278">
        <v>76666</v>
      </c>
      <c r="K45" s="279">
        <f t="shared" si="15"/>
        <v>147547</v>
      </c>
    </row>
    <row r="46" spans="1:11" ht="21" customHeight="1">
      <c r="A46" s="254" t="s">
        <v>293</v>
      </c>
      <c r="B46" s="250">
        <v>102</v>
      </c>
      <c r="C46" s="251">
        <v>159</v>
      </c>
      <c r="D46" s="218">
        <f t="shared" si="13"/>
        <v>-57</v>
      </c>
      <c r="E46" s="246">
        <v>256</v>
      </c>
      <c r="F46" s="241">
        <v>182</v>
      </c>
      <c r="G46" s="220">
        <f t="shared" si="14"/>
        <v>74</v>
      </c>
      <c r="H46" s="280">
        <v>50374</v>
      </c>
      <c r="I46" s="277">
        <v>70876</v>
      </c>
      <c r="J46" s="278">
        <v>76657</v>
      </c>
      <c r="K46" s="292">
        <f t="shared" si="15"/>
        <v>147533</v>
      </c>
    </row>
    <row r="47" spans="1:11" ht="21" customHeight="1">
      <c r="A47" s="243" t="s">
        <v>282</v>
      </c>
      <c r="B47" s="250">
        <v>95</v>
      </c>
      <c r="C47" s="251">
        <v>115</v>
      </c>
      <c r="D47" s="220">
        <f t="shared" si="13"/>
        <v>-20</v>
      </c>
      <c r="E47" s="246">
        <v>249</v>
      </c>
      <c r="F47" s="241">
        <v>234</v>
      </c>
      <c r="G47" s="220">
        <f t="shared" si="14"/>
        <v>15</v>
      </c>
      <c r="H47" s="280">
        <v>50333</v>
      </c>
      <c r="I47" s="277">
        <v>70873</v>
      </c>
      <c r="J47" s="278">
        <v>76643</v>
      </c>
      <c r="K47" s="279">
        <f t="shared" si="15"/>
        <v>147516</v>
      </c>
    </row>
    <row r="48" spans="1:11" ht="21" customHeight="1">
      <c r="A48" s="246" t="s">
        <v>273</v>
      </c>
      <c r="B48" s="250">
        <v>115</v>
      </c>
      <c r="C48" s="251">
        <v>143</v>
      </c>
      <c r="D48" s="218">
        <f t="shared" si="13"/>
        <v>-28</v>
      </c>
      <c r="E48" s="246">
        <v>217</v>
      </c>
      <c r="F48" s="241">
        <v>225</v>
      </c>
      <c r="G48" s="220">
        <f t="shared" si="14"/>
        <v>-8</v>
      </c>
      <c r="H48" s="280">
        <v>50297</v>
      </c>
      <c r="I48" s="277">
        <v>70874</v>
      </c>
      <c r="J48" s="278">
        <v>76647</v>
      </c>
      <c r="K48" s="292">
        <f t="shared" si="15"/>
        <v>147521</v>
      </c>
    </row>
    <row r="49" spans="1:11" ht="21" customHeight="1">
      <c r="A49" s="246" t="s">
        <v>274</v>
      </c>
      <c r="B49" s="256">
        <v>113</v>
      </c>
      <c r="C49" s="257">
        <v>153</v>
      </c>
      <c r="D49" s="220">
        <f t="shared" si="13"/>
        <v>-40</v>
      </c>
      <c r="E49" s="258">
        <v>335</v>
      </c>
      <c r="F49" s="236">
        <v>230</v>
      </c>
      <c r="G49" s="220">
        <f t="shared" si="14"/>
        <v>105</v>
      </c>
      <c r="H49" s="127">
        <v>50305</v>
      </c>
      <c r="I49" s="285">
        <v>70884</v>
      </c>
      <c r="J49" s="283">
        <v>76673</v>
      </c>
      <c r="K49" s="279">
        <f t="shared" si="15"/>
        <v>147557</v>
      </c>
    </row>
    <row r="50" spans="1:11" ht="21" customHeight="1">
      <c r="A50" s="246" t="s">
        <v>233</v>
      </c>
      <c r="B50" s="250">
        <v>104</v>
      </c>
      <c r="C50" s="251">
        <v>127</v>
      </c>
      <c r="D50" s="218">
        <f t="shared" si="13"/>
        <v>-23</v>
      </c>
      <c r="E50" s="246">
        <v>298</v>
      </c>
      <c r="F50" s="241">
        <v>293</v>
      </c>
      <c r="G50" s="220">
        <f t="shared" si="14"/>
        <v>5</v>
      </c>
      <c r="H50" s="280">
        <v>50252</v>
      </c>
      <c r="I50" s="277">
        <v>70830</v>
      </c>
      <c r="J50" s="278">
        <v>76662</v>
      </c>
      <c r="K50" s="292">
        <f t="shared" si="15"/>
        <v>147492</v>
      </c>
    </row>
    <row r="51" spans="1:11" ht="21" customHeight="1">
      <c r="A51" s="246" t="s">
        <v>268</v>
      </c>
      <c r="B51" s="250">
        <v>93</v>
      </c>
      <c r="C51" s="251">
        <v>109</v>
      </c>
      <c r="D51" s="220">
        <f t="shared" si="13"/>
        <v>-16</v>
      </c>
      <c r="E51" s="246">
        <v>370</v>
      </c>
      <c r="F51" s="241">
        <v>259</v>
      </c>
      <c r="G51" s="220">
        <f t="shared" si="14"/>
        <v>111</v>
      </c>
      <c r="H51" s="280">
        <v>50211</v>
      </c>
      <c r="I51" s="277">
        <v>70851</v>
      </c>
      <c r="J51" s="278">
        <v>76659</v>
      </c>
      <c r="K51" s="279">
        <f t="shared" si="15"/>
        <v>147510</v>
      </c>
    </row>
    <row r="52" spans="1:11" ht="21" customHeight="1">
      <c r="A52" s="246" t="s">
        <v>199</v>
      </c>
      <c r="B52" s="250">
        <v>113</v>
      </c>
      <c r="C52" s="251">
        <v>117</v>
      </c>
      <c r="D52" s="220">
        <f t="shared" si="13"/>
        <v>-4</v>
      </c>
      <c r="E52" s="246">
        <v>311</v>
      </c>
      <c r="F52" s="241">
        <v>245</v>
      </c>
      <c r="G52" s="220">
        <f t="shared" si="14"/>
        <v>66</v>
      </c>
      <c r="H52" s="280">
        <v>50126</v>
      </c>
      <c r="I52" s="277">
        <v>70787</v>
      </c>
      <c r="J52" s="278">
        <v>76628</v>
      </c>
      <c r="K52" s="279">
        <f t="shared" si="15"/>
        <v>147415</v>
      </c>
    </row>
    <row r="53" spans="1:11" ht="21" customHeight="1">
      <c r="A53" s="246" t="s">
        <v>197</v>
      </c>
      <c r="B53" s="250">
        <v>106</v>
      </c>
      <c r="C53" s="251">
        <v>125</v>
      </c>
      <c r="D53" s="220">
        <f t="shared" si="13"/>
        <v>-19</v>
      </c>
      <c r="E53" s="246">
        <v>355</v>
      </c>
      <c r="F53" s="241">
        <v>228</v>
      </c>
      <c r="G53" s="220">
        <f t="shared" si="14"/>
        <v>127</v>
      </c>
      <c r="H53" s="280">
        <v>50036</v>
      </c>
      <c r="I53" s="277">
        <v>70726</v>
      </c>
      <c r="J53" s="278">
        <v>76627</v>
      </c>
      <c r="K53" s="279">
        <f t="shared" si="15"/>
        <v>147353</v>
      </c>
    </row>
    <row r="54" spans="1:11" ht="21" customHeight="1">
      <c r="A54" s="238" t="s">
        <v>256</v>
      </c>
      <c r="B54" s="259">
        <v>88</v>
      </c>
      <c r="C54" s="260">
        <v>97</v>
      </c>
      <c r="D54" s="218">
        <f t="shared" si="13"/>
        <v>-9</v>
      </c>
      <c r="E54" s="238">
        <v>260</v>
      </c>
      <c r="F54" s="261">
        <v>227</v>
      </c>
      <c r="G54" s="220">
        <f t="shared" si="14"/>
        <v>33</v>
      </c>
      <c r="H54" s="288">
        <v>49915</v>
      </c>
      <c r="I54" s="287">
        <v>70631</v>
      </c>
      <c r="J54" s="293">
        <v>76614</v>
      </c>
      <c r="K54" s="292">
        <f t="shared" si="15"/>
        <v>147245</v>
      </c>
    </row>
    <row r="55" spans="1:11" ht="21" customHeight="1">
      <c r="A55" s="246" t="s">
        <v>195</v>
      </c>
      <c r="B55" s="250">
        <v>130</v>
      </c>
      <c r="C55" s="251">
        <v>119</v>
      </c>
      <c r="D55" s="220">
        <f t="shared" si="13"/>
        <v>11</v>
      </c>
      <c r="E55" s="246">
        <v>712</v>
      </c>
      <c r="F55" s="241">
        <v>778</v>
      </c>
      <c r="G55" s="220">
        <f t="shared" si="14"/>
        <v>-66</v>
      </c>
      <c r="H55" s="280">
        <v>49852</v>
      </c>
      <c r="I55" s="277">
        <v>70601</v>
      </c>
      <c r="J55" s="278">
        <v>76620</v>
      </c>
      <c r="K55" s="279">
        <f t="shared" si="15"/>
        <v>147221</v>
      </c>
    </row>
    <row r="56" spans="1:11" ht="21" customHeight="1">
      <c r="A56" s="238" t="s">
        <v>255</v>
      </c>
      <c r="B56" s="250">
        <v>118</v>
      </c>
      <c r="C56" s="251">
        <v>157</v>
      </c>
      <c r="D56" s="220">
        <f t="shared" si="13"/>
        <v>-39</v>
      </c>
      <c r="E56" s="247">
        <v>1036</v>
      </c>
      <c r="F56" s="242">
        <v>1276</v>
      </c>
      <c r="G56" s="220">
        <f t="shared" si="14"/>
        <v>-240</v>
      </c>
      <c r="H56" s="288">
        <v>49727</v>
      </c>
      <c r="I56" s="287">
        <v>70656</v>
      </c>
      <c r="J56" s="293">
        <v>76620</v>
      </c>
      <c r="K56" s="292">
        <f t="shared" si="15"/>
        <v>147276</v>
      </c>
    </row>
    <row r="57" spans="1:11" ht="21" customHeight="1">
      <c r="A57" s="238" t="s">
        <v>177</v>
      </c>
      <c r="B57" s="259">
        <v>88</v>
      </c>
      <c r="C57" s="260">
        <v>133</v>
      </c>
      <c r="D57" s="220">
        <f t="shared" si="13"/>
        <v>-45</v>
      </c>
      <c r="E57" s="239">
        <v>276</v>
      </c>
      <c r="F57" s="262">
        <v>317</v>
      </c>
      <c r="G57" s="220">
        <f t="shared" si="14"/>
        <v>-41</v>
      </c>
      <c r="H57" s="288">
        <v>49753</v>
      </c>
      <c r="I57" s="287">
        <v>70776</v>
      </c>
      <c r="J57" s="293">
        <v>76779</v>
      </c>
      <c r="K57" s="279">
        <f t="shared" si="15"/>
        <v>147555</v>
      </c>
    </row>
    <row r="58" spans="1:11" ht="21" customHeight="1">
      <c r="A58" s="238" t="s">
        <v>283</v>
      </c>
      <c r="B58" s="259">
        <v>100</v>
      </c>
      <c r="C58" s="260">
        <v>151</v>
      </c>
      <c r="D58" s="218">
        <f t="shared" si="13"/>
        <v>-51</v>
      </c>
      <c r="E58" s="239">
        <v>200</v>
      </c>
      <c r="F58" s="262">
        <v>344</v>
      </c>
      <c r="G58" s="220">
        <f t="shared" si="14"/>
        <v>-144</v>
      </c>
      <c r="H58" s="288">
        <v>49803</v>
      </c>
      <c r="I58" s="287">
        <v>70819</v>
      </c>
      <c r="J58" s="293">
        <v>76822</v>
      </c>
      <c r="K58" s="292">
        <f t="shared" si="15"/>
        <v>147641</v>
      </c>
    </row>
    <row r="59" spans="1:11" ht="21" customHeight="1">
      <c r="A59" s="238" t="s">
        <v>244</v>
      </c>
      <c r="B59" s="259">
        <v>90</v>
      </c>
      <c r="C59" s="260">
        <v>149</v>
      </c>
      <c r="D59" s="220">
        <f t="shared" si="13"/>
        <v>-59</v>
      </c>
      <c r="E59" s="238">
        <v>233</v>
      </c>
      <c r="F59" s="261">
        <v>286</v>
      </c>
      <c r="G59" s="220">
        <f t="shared" si="14"/>
        <v>-53</v>
      </c>
      <c r="H59" s="288">
        <v>49913</v>
      </c>
      <c r="I59" s="287">
        <v>70942</v>
      </c>
      <c r="J59" s="293">
        <v>76894</v>
      </c>
      <c r="K59" s="279">
        <f t="shared" si="15"/>
        <v>147836</v>
      </c>
    </row>
    <row r="60" spans="1:11" ht="21" customHeight="1">
      <c r="A60" s="238" t="s">
        <v>242</v>
      </c>
      <c r="B60" s="259">
        <v>92</v>
      </c>
      <c r="C60" s="260">
        <v>117</v>
      </c>
      <c r="D60" s="218">
        <f t="shared" si="13"/>
        <v>-25</v>
      </c>
      <c r="E60" s="238">
        <v>234</v>
      </c>
      <c r="F60" s="261">
        <v>246</v>
      </c>
      <c r="G60" s="220">
        <f t="shared" si="14"/>
        <v>-12</v>
      </c>
      <c r="H60" s="288">
        <v>49943</v>
      </c>
      <c r="I60" s="287">
        <v>70994</v>
      </c>
      <c r="J60" s="293">
        <v>76954</v>
      </c>
      <c r="K60" s="292">
        <f t="shared" si="15"/>
        <v>147948</v>
      </c>
    </row>
    <row r="61" spans="1:11" ht="21" customHeight="1">
      <c r="A61" s="238" t="s">
        <v>243</v>
      </c>
      <c r="B61" s="259">
        <v>127</v>
      </c>
      <c r="C61" s="260">
        <v>130</v>
      </c>
      <c r="D61" s="220">
        <f t="shared" si="13"/>
        <v>-3</v>
      </c>
      <c r="E61" s="238">
        <v>293</v>
      </c>
      <c r="F61" s="261">
        <v>336</v>
      </c>
      <c r="G61" s="220">
        <f t="shared" si="14"/>
        <v>-43</v>
      </c>
      <c r="H61" s="288">
        <v>49975</v>
      </c>
      <c r="I61" s="287">
        <v>71024</v>
      </c>
      <c r="J61" s="293">
        <v>76961</v>
      </c>
      <c r="K61" s="279">
        <f t="shared" si="15"/>
        <v>147985</v>
      </c>
    </row>
    <row r="62" spans="1:11" ht="21" customHeight="1">
      <c r="A62" s="238" t="s">
        <v>233</v>
      </c>
      <c r="B62" s="259">
        <v>127</v>
      </c>
      <c r="C62" s="260">
        <v>123</v>
      </c>
      <c r="D62" s="218">
        <f t="shared" si="13"/>
        <v>4</v>
      </c>
      <c r="E62" s="238">
        <v>231</v>
      </c>
      <c r="F62" s="261">
        <v>352</v>
      </c>
      <c r="G62" s="220">
        <f t="shared" si="14"/>
        <v>-121</v>
      </c>
      <c r="H62" s="288">
        <v>49971</v>
      </c>
      <c r="I62" s="287">
        <v>71029</v>
      </c>
      <c r="J62" s="293">
        <v>77002</v>
      </c>
      <c r="K62" s="292">
        <f t="shared" si="15"/>
        <v>148031</v>
      </c>
    </row>
    <row r="63" spans="1:11" ht="21" customHeight="1">
      <c r="A63" s="238" t="s">
        <v>234</v>
      </c>
      <c r="B63" s="259">
        <v>121</v>
      </c>
      <c r="C63" s="260">
        <v>127</v>
      </c>
      <c r="D63" s="220">
        <f t="shared" si="13"/>
        <v>-6</v>
      </c>
      <c r="E63" s="238">
        <v>284</v>
      </c>
      <c r="F63" s="261">
        <v>327</v>
      </c>
      <c r="G63" s="220">
        <f t="shared" si="14"/>
        <v>-43</v>
      </c>
      <c r="H63" s="288">
        <v>49996</v>
      </c>
      <c r="I63" s="287">
        <v>71083</v>
      </c>
      <c r="J63" s="293">
        <v>77065</v>
      </c>
      <c r="K63" s="279">
        <f t="shared" si="15"/>
        <v>148148</v>
      </c>
    </row>
    <row r="64" spans="1:11" ht="21" customHeight="1">
      <c r="A64" s="238" t="s">
        <v>199</v>
      </c>
      <c r="B64" s="259">
        <v>106</v>
      </c>
      <c r="C64" s="260">
        <v>116</v>
      </c>
      <c r="D64" s="218">
        <f t="shared" si="13"/>
        <v>-10</v>
      </c>
      <c r="E64" s="238">
        <v>320</v>
      </c>
      <c r="F64" s="261">
        <v>282</v>
      </c>
      <c r="G64" s="220">
        <f t="shared" si="14"/>
        <v>38</v>
      </c>
      <c r="H64" s="288">
        <v>50012</v>
      </c>
      <c r="I64" s="287">
        <v>71123</v>
      </c>
      <c r="J64" s="293">
        <v>77074</v>
      </c>
      <c r="K64" s="292">
        <f t="shared" si="15"/>
        <v>148197</v>
      </c>
    </row>
    <row r="65" spans="1:11" ht="21" customHeight="1">
      <c r="A65" s="246" t="s">
        <v>197</v>
      </c>
      <c r="B65" s="250">
        <v>103</v>
      </c>
      <c r="C65" s="251">
        <v>138</v>
      </c>
      <c r="D65" s="220">
        <f t="shared" si="13"/>
        <v>-35</v>
      </c>
      <c r="E65" s="246">
        <v>312</v>
      </c>
      <c r="F65" s="241">
        <v>267</v>
      </c>
      <c r="G65" s="220">
        <f t="shared" si="14"/>
        <v>45</v>
      </c>
      <c r="H65" s="280">
        <v>49959</v>
      </c>
      <c r="I65" s="277">
        <v>71113</v>
      </c>
      <c r="J65" s="278">
        <v>77056</v>
      </c>
      <c r="K65" s="279">
        <f t="shared" si="15"/>
        <v>148169</v>
      </c>
    </row>
    <row r="66" spans="1:11" ht="21" customHeight="1">
      <c r="A66" s="238" t="s">
        <v>228</v>
      </c>
      <c r="B66" s="259">
        <v>117</v>
      </c>
      <c r="C66" s="260">
        <v>131</v>
      </c>
      <c r="D66" s="218">
        <f t="shared" si="13"/>
        <v>-14</v>
      </c>
      <c r="E66" s="238">
        <v>331</v>
      </c>
      <c r="F66" s="241">
        <v>306</v>
      </c>
      <c r="G66" s="220">
        <f t="shared" si="14"/>
        <v>25</v>
      </c>
      <c r="H66" s="288">
        <v>49934</v>
      </c>
      <c r="I66" s="287">
        <v>71098</v>
      </c>
      <c r="J66" s="293">
        <v>77061</v>
      </c>
      <c r="K66" s="292">
        <f t="shared" si="15"/>
        <v>148159</v>
      </c>
    </row>
    <row r="67" spans="1:11" ht="21" customHeight="1">
      <c r="A67" s="246" t="s">
        <v>195</v>
      </c>
      <c r="B67" s="250">
        <v>109</v>
      </c>
      <c r="C67" s="251">
        <v>127</v>
      </c>
      <c r="D67" s="220">
        <f t="shared" si="13"/>
        <v>-18</v>
      </c>
      <c r="E67" s="246">
        <v>804</v>
      </c>
      <c r="F67" s="241">
        <v>807</v>
      </c>
      <c r="G67" s="220">
        <f t="shared" si="14"/>
        <v>-3</v>
      </c>
      <c r="H67" s="280">
        <v>49892</v>
      </c>
      <c r="I67" s="277">
        <v>71092</v>
      </c>
      <c r="J67" s="278">
        <v>77056</v>
      </c>
      <c r="K67" s="279">
        <f t="shared" si="15"/>
        <v>148148</v>
      </c>
    </row>
    <row r="68" spans="1:11" ht="21" customHeight="1">
      <c r="A68" s="246" t="s">
        <v>227</v>
      </c>
      <c r="B68" s="250">
        <v>98</v>
      </c>
      <c r="C68" s="251">
        <v>135</v>
      </c>
      <c r="D68" s="218">
        <f t="shared" si="13"/>
        <v>-37</v>
      </c>
      <c r="E68" s="246">
        <v>973</v>
      </c>
      <c r="F68" s="241">
        <v>1318</v>
      </c>
      <c r="G68" s="220">
        <f t="shared" si="14"/>
        <v>-345</v>
      </c>
      <c r="H68" s="280">
        <v>49755</v>
      </c>
      <c r="I68" s="277">
        <v>71144</v>
      </c>
      <c r="J68" s="278">
        <v>77236</v>
      </c>
      <c r="K68" s="292">
        <f t="shared" si="15"/>
        <v>148380</v>
      </c>
    </row>
    <row r="69" spans="1:11" ht="21" customHeight="1">
      <c r="A69" s="238" t="s">
        <v>226</v>
      </c>
      <c r="B69" s="259">
        <v>110</v>
      </c>
      <c r="C69" s="261">
        <v>145</v>
      </c>
      <c r="D69" s="220">
        <f t="shared" si="13"/>
        <v>-35</v>
      </c>
      <c r="E69" s="246">
        <v>322</v>
      </c>
      <c r="F69" s="241">
        <v>320</v>
      </c>
      <c r="G69" s="220">
        <f t="shared" si="14"/>
        <v>2</v>
      </c>
      <c r="H69" s="288">
        <v>49793</v>
      </c>
      <c r="I69" s="287">
        <v>71314</v>
      </c>
      <c r="J69" s="293">
        <v>77236</v>
      </c>
      <c r="K69" s="279">
        <f t="shared" si="15"/>
        <v>148550</v>
      </c>
    </row>
    <row r="70" spans="1:11" ht="21" customHeight="1">
      <c r="A70" s="246" t="s">
        <v>284</v>
      </c>
      <c r="B70" s="250">
        <v>96</v>
      </c>
      <c r="C70" s="241">
        <v>166</v>
      </c>
      <c r="D70" s="218">
        <f t="shared" si="13"/>
        <v>-70</v>
      </c>
      <c r="E70" s="246">
        <v>330</v>
      </c>
      <c r="F70" s="241">
        <v>284</v>
      </c>
      <c r="G70" s="220">
        <f t="shared" si="14"/>
        <v>46</v>
      </c>
      <c r="H70" s="280">
        <v>49806</v>
      </c>
      <c r="I70" s="277">
        <v>71334</v>
      </c>
      <c r="J70" s="278">
        <v>77249</v>
      </c>
      <c r="K70" s="292">
        <f t="shared" si="15"/>
        <v>148583</v>
      </c>
    </row>
    <row r="71" spans="1:11" ht="21" customHeight="1">
      <c r="A71" s="246" t="s">
        <v>210</v>
      </c>
      <c r="B71" s="250">
        <v>110</v>
      </c>
      <c r="C71" s="241">
        <v>140</v>
      </c>
      <c r="D71" s="220">
        <f t="shared" si="13"/>
        <v>-30</v>
      </c>
      <c r="E71" s="246">
        <v>344</v>
      </c>
      <c r="F71" s="241">
        <v>285</v>
      </c>
      <c r="G71" s="220">
        <f t="shared" si="14"/>
        <v>59</v>
      </c>
      <c r="H71" s="280">
        <v>49755</v>
      </c>
      <c r="I71" s="277">
        <v>71344</v>
      </c>
      <c r="J71" s="278">
        <v>77263</v>
      </c>
      <c r="K71" s="279">
        <f t="shared" si="15"/>
        <v>148607</v>
      </c>
    </row>
    <row r="72" spans="1:11" ht="21" customHeight="1">
      <c r="A72" s="246" t="s">
        <v>209</v>
      </c>
      <c r="B72" s="250">
        <v>108</v>
      </c>
      <c r="C72" s="241">
        <v>115</v>
      </c>
      <c r="D72" s="220">
        <f t="shared" si="13"/>
        <v>-7</v>
      </c>
      <c r="E72" s="246">
        <v>349</v>
      </c>
      <c r="F72" s="241">
        <v>283</v>
      </c>
      <c r="G72" s="220">
        <f t="shared" si="14"/>
        <v>66</v>
      </c>
      <c r="H72" s="280">
        <v>49731</v>
      </c>
      <c r="I72" s="277">
        <v>71323</v>
      </c>
      <c r="J72" s="278">
        <v>77255</v>
      </c>
      <c r="K72" s="279">
        <f t="shared" si="15"/>
        <v>148578</v>
      </c>
    </row>
    <row r="73" spans="1:11" ht="21" customHeight="1">
      <c r="A73" s="246" t="s">
        <v>208</v>
      </c>
      <c r="B73" s="250">
        <v>120</v>
      </c>
      <c r="C73" s="241">
        <v>131</v>
      </c>
      <c r="D73" s="220">
        <f t="shared" si="13"/>
        <v>-11</v>
      </c>
      <c r="E73" s="246">
        <v>335</v>
      </c>
      <c r="F73" s="241">
        <v>336</v>
      </c>
      <c r="G73" s="220">
        <f t="shared" si="14"/>
        <v>-1</v>
      </c>
      <c r="H73" s="280">
        <v>49681</v>
      </c>
      <c r="I73" s="277">
        <v>71298</v>
      </c>
      <c r="J73" s="278">
        <v>77221</v>
      </c>
      <c r="K73" s="279">
        <f t="shared" si="15"/>
        <v>148519</v>
      </c>
    </row>
    <row r="74" spans="1:11" ht="21" customHeight="1">
      <c r="A74" s="246" t="s">
        <v>207</v>
      </c>
      <c r="B74" s="250">
        <v>111</v>
      </c>
      <c r="C74" s="241">
        <v>106</v>
      </c>
      <c r="D74" s="218">
        <f t="shared" si="13"/>
        <v>5</v>
      </c>
      <c r="E74" s="246">
        <v>291</v>
      </c>
      <c r="F74" s="241">
        <v>266</v>
      </c>
      <c r="G74" s="220">
        <f t="shared" si="14"/>
        <v>25</v>
      </c>
      <c r="H74" s="280">
        <v>49661</v>
      </c>
      <c r="I74" s="277">
        <v>71292</v>
      </c>
      <c r="J74" s="278">
        <v>77239</v>
      </c>
      <c r="K74" s="292">
        <f t="shared" si="15"/>
        <v>148531</v>
      </c>
    </row>
    <row r="75" spans="1:11" ht="21" customHeight="1">
      <c r="A75" s="246" t="s">
        <v>198</v>
      </c>
      <c r="B75" s="259">
        <v>122</v>
      </c>
      <c r="C75" s="261">
        <v>116</v>
      </c>
      <c r="D75" s="220">
        <f t="shared" si="13"/>
        <v>6</v>
      </c>
      <c r="E75" s="238">
        <v>342</v>
      </c>
      <c r="F75" s="261">
        <v>394</v>
      </c>
      <c r="G75" s="220">
        <f t="shared" si="14"/>
        <v>-52</v>
      </c>
      <c r="H75" s="288">
        <v>49618</v>
      </c>
      <c r="I75" s="287">
        <v>71271</v>
      </c>
      <c r="J75" s="293">
        <v>77230</v>
      </c>
      <c r="K75" s="279">
        <f t="shared" si="15"/>
        <v>148501</v>
      </c>
    </row>
    <row r="76" spans="1:11" ht="21" customHeight="1">
      <c r="A76" s="246" t="s">
        <v>199</v>
      </c>
      <c r="B76" s="250">
        <v>110</v>
      </c>
      <c r="C76" s="241">
        <v>125</v>
      </c>
      <c r="D76" s="218">
        <f t="shared" si="13"/>
        <v>-15</v>
      </c>
      <c r="E76" s="246">
        <v>340</v>
      </c>
      <c r="F76" s="241">
        <v>299</v>
      </c>
      <c r="G76" s="220">
        <f t="shared" si="14"/>
        <v>41</v>
      </c>
      <c r="H76" s="280">
        <v>49623</v>
      </c>
      <c r="I76" s="277">
        <v>71314</v>
      </c>
      <c r="J76" s="278">
        <v>77233</v>
      </c>
      <c r="K76" s="292">
        <f t="shared" si="15"/>
        <v>148547</v>
      </c>
    </row>
    <row r="77" spans="1:11" ht="21" customHeight="1">
      <c r="A77" s="246" t="s">
        <v>197</v>
      </c>
      <c r="B77" s="252">
        <v>96</v>
      </c>
      <c r="C77" s="245">
        <v>121</v>
      </c>
      <c r="D77" s="220">
        <f t="shared" si="13"/>
        <v>-25</v>
      </c>
      <c r="E77" s="249">
        <v>272</v>
      </c>
      <c r="F77" s="245">
        <v>288</v>
      </c>
      <c r="G77" s="220">
        <f t="shared" si="14"/>
        <v>-16</v>
      </c>
      <c r="H77" s="291">
        <v>49591</v>
      </c>
      <c r="I77" s="290">
        <v>71314</v>
      </c>
      <c r="J77" s="289">
        <v>77207</v>
      </c>
      <c r="K77" s="279">
        <f t="shared" si="15"/>
        <v>148521</v>
      </c>
    </row>
    <row r="78" spans="1:11" ht="21" customHeight="1">
      <c r="A78" s="246" t="s">
        <v>194</v>
      </c>
      <c r="B78" s="250">
        <v>114</v>
      </c>
      <c r="C78" s="241">
        <v>157</v>
      </c>
      <c r="D78" s="220">
        <f t="shared" si="13"/>
        <v>-43</v>
      </c>
      <c r="E78" s="246">
        <v>365</v>
      </c>
      <c r="F78" s="241">
        <v>318</v>
      </c>
      <c r="G78" s="220">
        <f t="shared" si="14"/>
        <v>47</v>
      </c>
      <c r="H78" s="280">
        <v>49555</v>
      </c>
      <c r="I78" s="277">
        <v>71362</v>
      </c>
      <c r="J78" s="278">
        <v>77200</v>
      </c>
      <c r="K78" s="279">
        <f t="shared" si="15"/>
        <v>148562</v>
      </c>
    </row>
    <row r="79" spans="1:11" ht="21" customHeight="1">
      <c r="A79" s="246" t="s">
        <v>195</v>
      </c>
      <c r="B79" s="250">
        <v>90</v>
      </c>
      <c r="C79" s="241">
        <v>123</v>
      </c>
      <c r="D79" s="220">
        <f t="shared" si="13"/>
        <v>-33</v>
      </c>
      <c r="E79" s="246">
        <v>947</v>
      </c>
      <c r="F79" s="241">
        <v>876</v>
      </c>
      <c r="G79" s="220">
        <f t="shared" si="14"/>
        <v>71</v>
      </c>
      <c r="H79" s="280">
        <v>49481</v>
      </c>
      <c r="I79" s="277">
        <v>71313</v>
      </c>
      <c r="J79" s="278">
        <v>77245</v>
      </c>
      <c r="K79" s="279">
        <f t="shared" si="15"/>
        <v>148558</v>
      </c>
    </row>
    <row r="80" spans="1:11" ht="21" customHeight="1">
      <c r="A80" s="249" t="s">
        <v>190</v>
      </c>
      <c r="B80" s="252">
        <v>107</v>
      </c>
      <c r="C80" s="245">
        <v>149</v>
      </c>
      <c r="D80" s="218">
        <f t="shared" si="13"/>
        <v>-42</v>
      </c>
      <c r="E80" s="249">
        <v>971</v>
      </c>
      <c r="F80" s="245">
        <v>1170</v>
      </c>
      <c r="G80" s="220">
        <f t="shared" si="14"/>
        <v>-199</v>
      </c>
      <c r="H80" s="291">
        <v>49241</v>
      </c>
      <c r="I80" s="290">
        <v>71289</v>
      </c>
      <c r="J80" s="289">
        <v>77231</v>
      </c>
      <c r="K80" s="292">
        <f t="shared" si="15"/>
        <v>148520</v>
      </c>
    </row>
    <row r="81" spans="1:11" ht="21" customHeight="1">
      <c r="A81" s="246" t="s">
        <v>177</v>
      </c>
      <c r="B81" s="250">
        <v>105</v>
      </c>
      <c r="C81" s="241">
        <v>138</v>
      </c>
      <c r="D81" s="220">
        <f t="shared" si="13"/>
        <v>-33</v>
      </c>
      <c r="E81" s="246">
        <v>426</v>
      </c>
      <c r="F81" s="241">
        <v>396</v>
      </c>
      <c r="G81" s="220">
        <f t="shared" si="14"/>
        <v>30</v>
      </c>
      <c r="H81" s="280">
        <v>49225</v>
      </c>
      <c r="I81" s="277">
        <v>71405</v>
      </c>
      <c r="J81" s="278">
        <v>77357</v>
      </c>
      <c r="K81" s="279">
        <f t="shared" si="15"/>
        <v>148762</v>
      </c>
    </row>
    <row r="82" spans="1:11" ht="21" customHeight="1">
      <c r="A82" s="246" t="s">
        <v>285</v>
      </c>
      <c r="B82" s="250">
        <v>108</v>
      </c>
      <c r="C82" s="241">
        <v>151</v>
      </c>
      <c r="D82" s="218">
        <f t="shared" si="13"/>
        <v>-43</v>
      </c>
      <c r="E82" s="246">
        <v>349</v>
      </c>
      <c r="F82" s="241">
        <v>258</v>
      </c>
      <c r="G82" s="220">
        <f t="shared" si="14"/>
        <v>91</v>
      </c>
      <c r="H82" s="280">
        <v>49207</v>
      </c>
      <c r="I82" s="277">
        <v>71409</v>
      </c>
      <c r="J82" s="278">
        <v>77355</v>
      </c>
      <c r="K82" s="292">
        <f t="shared" si="15"/>
        <v>148764</v>
      </c>
    </row>
    <row r="83" spans="1:11" ht="9" customHeight="1">
      <c r="A83" s="263"/>
      <c r="B83" s="264"/>
      <c r="C83" s="264"/>
      <c r="D83" s="264"/>
      <c r="E83" s="264"/>
      <c r="F83" s="264"/>
      <c r="G83" s="264"/>
      <c r="H83" s="294"/>
      <c r="I83" s="294"/>
      <c r="J83" s="294"/>
      <c r="K83" s="294"/>
    </row>
    <row r="84" spans="1:11" ht="66.75" customHeight="1">
      <c r="A84" s="263"/>
      <c r="B84" s="264"/>
      <c r="C84" s="264"/>
      <c r="D84" s="264"/>
      <c r="E84" s="264"/>
      <c r="F84" s="264"/>
      <c r="G84" s="264"/>
      <c r="H84" s="294"/>
      <c r="I84" s="294"/>
      <c r="J84" s="294"/>
      <c r="K84" s="294"/>
    </row>
    <row r="85" spans="1:11" ht="20.25" customHeight="1">
      <c r="A85" s="460" t="s">
        <v>92</v>
      </c>
      <c r="B85" s="460"/>
      <c r="C85" s="460"/>
      <c r="D85" s="460"/>
      <c r="E85" s="460"/>
      <c r="F85" s="460"/>
      <c r="G85" s="460"/>
      <c r="H85" s="460"/>
      <c r="I85" s="460"/>
      <c r="J85" s="460"/>
      <c r="K85" s="460"/>
    </row>
    <row r="86" spans="1:7" ht="29.25" customHeight="1">
      <c r="A86" s="265"/>
      <c r="B86" s="461" t="s">
        <v>89</v>
      </c>
      <c r="C86" s="461"/>
      <c r="D86" s="461" t="s">
        <v>20</v>
      </c>
      <c r="E86" s="461"/>
      <c r="F86" s="461" t="s">
        <v>90</v>
      </c>
      <c r="G86" s="461"/>
    </row>
    <row r="87" spans="1:7" ht="29.25" customHeight="1">
      <c r="A87" s="266" t="s">
        <v>336</v>
      </c>
      <c r="B87" s="452">
        <v>145937</v>
      </c>
      <c r="C87" s="452"/>
      <c r="D87" s="452">
        <v>39112</v>
      </c>
      <c r="E87" s="452"/>
      <c r="F87" s="452">
        <v>3.73</v>
      </c>
      <c r="G87" s="452"/>
    </row>
    <row r="88" spans="1:7" ht="29.25" customHeight="1">
      <c r="A88" s="266" t="s">
        <v>337</v>
      </c>
      <c r="B88" s="452">
        <v>146201</v>
      </c>
      <c r="C88" s="452"/>
      <c r="D88" s="452">
        <v>40273</v>
      </c>
      <c r="E88" s="452"/>
      <c r="F88" s="452">
        <v>3.63</v>
      </c>
      <c r="G88" s="452"/>
    </row>
    <row r="89" spans="1:7" ht="29.25" customHeight="1">
      <c r="A89" s="266" t="s">
        <v>338</v>
      </c>
      <c r="B89" s="452">
        <v>146214</v>
      </c>
      <c r="C89" s="452"/>
      <c r="D89" s="452">
        <v>42240</v>
      </c>
      <c r="E89" s="452"/>
      <c r="F89" s="452">
        <v>3.46</v>
      </c>
      <c r="G89" s="452"/>
    </row>
    <row r="90" spans="1:7" ht="29.25" customHeight="1">
      <c r="A90" s="267" t="s">
        <v>339</v>
      </c>
      <c r="B90" s="464">
        <v>146960</v>
      </c>
      <c r="C90" s="464"/>
      <c r="D90" s="464">
        <v>45527</v>
      </c>
      <c r="E90" s="464"/>
      <c r="F90" s="464">
        <v>3.23</v>
      </c>
      <c r="G90" s="464"/>
    </row>
    <row r="91" spans="1:11" ht="29.25" customHeight="1">
      <c r="A91" s="266" t="s">
        <v>340</v>
      </c>
      <c r="B91" s="462">
        <v>146225</v>
      </c>
      <c r="C91" s="463"/>
      <c r="D91" s="462">
        <v>47129</v>
      </c>
      <c r="E91" s="463"/>
      <c r="F91" s="462">
        <v>3.04</v>
      </c>
      <c r="G91" s="463"/>
      <c r="I91" s="453"/>
      <c r="J91" s="453"/>
      <c r="K91" s="453"/>
    </row>
    <row r="92" spans="1:11" ht="29.25" customHeight="1">
      <c r="A92" s="266" t="s">
        <v>341</v>
      </c>
      <c r="B92" s="462">
        <v>143828</v>
      </c>
      <c r="C92" s="463"/>
      <c r="D92" s="462">
        <v>47673</v>
      </c>
      <c r="E92" s="463"/>
      <c r="F92" s="462">
        <v>3.02</v>
      </c>
      <c r="G92" s="463"/>
      <c r="I92" s="453" t="s">
        <v>30</v>
      </c>
      <c r="J92" s="453"/>
      <c r="K92" s="453"/>
    </row>
    <row r="93" ht="29.25" customHeight="1"/>
    <row r="94" ht="29.25" customHeight="1"/>
    <row r="95" ht="29.25" customHeight="1"/>
    <row r="96" ht="14.25" customHeight="1"/>
  </sheetData>
  <sheetProtection/>
  <mergeCells count="31">
    <mergeCell ref="B92:C92"/>
    <mergeCell ref="D92:E92"/>
    <mergeCell ref="F92:G92"/>
    <mergeCell ref="B90:C90"/>
    <mergeCell ref="F90:G90"/>
    <mergeCell ref="D90:E90"/>
    <mergeCell ref="F89:G89"/>
    <mergeCell ref="I91:K91"/>
    <mergeCell ref="D91:E91"/>
    <mergeCell ref="F91:G91"/>
    <mergeCell ref="B91:C91"/>
    <mergeCell ref="D89:E89"/>
    <mergeCell ref="B89:C89"/>
    <mergeCell ref="B86:C86"/>
    <mergeCell ref="F86:G86"/>
    <mergeCell ref="F87:G87"/>
    <mergeCell ref="F88:G88"/>
    <mergeCell ref="D86:E86"/>
    <mergeCell ref="D87:E87"/>
    <mergeCell ref="D88:E88"/>
    <mergeCell ref="B87:C87"/>
    <mergeCell ref="A3:A4"/>
    <mergeCell ref="B88:C88"/>
    <mergeCell ref="I92:K92"/>
    <mergeCell ref="A1:K1"/>
    <mergeCell ref="J2:K2"/>
    <mergeCell ref="B3:D3"/>
    <mergeCell ref="E3:G3"/>
    <mergeCell ref="H3:H4"/>
    <mergeCell ref="I3:K3"/>
    <mergeCell ref="A85:K85"/>
  </mergeCells>
  <printOptions horizontalCentered="1" verticalCentered="1"/>
  <pageMargins left="0.5905511811023623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zoomScaleSheetLayoutView="100" zoomScalePageLayoutView="0" workbookViewId="0" topLeftCell="A1">
      <selection activeCell="C26" sqref="C26"/>
    </sheetView>
  </sheetViews>
  <sheetFormatPr defaultColWidth="9.00390625" defaultRowHeight="13.5"/>
  <cols>
    <col min="2" max="2" width="5.625" style="0" customWidth="1"/>
    <col min="4" max="4" width="5.75390625" style="0" customWidth="1"/>
    <col min="5" max="5" width="5.50390625" style="0" customWidth="1"/>
    <col min="7" max="8" width="5.75390625" style="0" customWidth="1"/>
    <col min="10" max="10" width="5.75390625" style="0" customWidth="1"/>
    <col min="11" max="11" width="5.625" style="0" customWidth="1"/>
    <col min="13" max="14" width="5.625" style="0" customWidth="1"/>
    <col min="16" max="16" width="5.75390625" style="0" customWidth="1"/>
    <col min="17" max="17" width="5.625" style="0" customWidth="1"/>
    <col min="18" max="18" width="9.00390625" style="57" customWidth="1"/>
    <col min="19" max="19" width="5.625" style="0" customWidth="1"/>
  </cols>
  <sheetData>
    <row r="1" spans="1:19" ht="23.25" customHeight="1">
      <c r="A1" s="443" t="s">
        <v>204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</row>
    <row r="2" spans="15:19" ht="15.75" customHeight="1">
      <c r="O2" s="467" t="s">
        <v>45</v>
      </c>
      <c r="P2" s="467"/>
      <c r="Q2" s="467"/>
      <c r="R2" s="467"/>
      <c r="S2" s="467"/>
    </row>
    <row r="3" spans="1:19" ht="15.75" customHeight="1">
      <c r="A3" t="s">
        <v>412</v>
      </c>
      <c r="O3" s="52"/>
      <c r="P3" s="52"/>
      <c r="Q3" s="52"/>
      <c r="R3" s="132"/>
      <c r="S3" s="52"/>
    </row>
    <row r="4" spans="1:19" ht="15.75" customHeight="1">
      <c r="A4" s="470"/>
      <c r="B4" s="468" t="s">
        <v>46</v>
      </c>
      <c r="C4" s="469"/>
      <c r="D4" s="469"/>
      <c r="E4" s="469"/>
      <c r="F4" s="469"/>
      <c r="G4" s="469"/>
      <c r="H4" s="469"/>
      <c r="I4" s="469"/>
      <c r="J4" s="469"/>
      <c r="K4" s="469" t="s">
        <v>47</v>
      </c>
      <c r="L4" s="469"/>
      <c r="M4" s="469"/>
      <c r="N4" s="469"/>
      <c r="O4" s="469"/>
      <c r="P4" s="469"/>
      <c r="Q4" s="469"/>
      <c r="R4" s="469"/>
      <c r="S4" s="469"/>
    </row>
    <row r="5" spans="1:19" ht="15.75" customHeight="1" thickBot="1">
      <c r="A5" s="471"/>
      <c r="B5" s="185"/>
      <c r="C5" s="84" t="s">
        <v>419</v>
      </c>
      <c r="D5" s="165"/>
      <c r="E5" s="16"/>
      <c r="F5" s="84" t="s">
        <v>375</v>
      </c>
      <c r="G5" s="85"/>
      <c r="H5" s="14"/>
      <c r="I5" s="84" t="s">
        <v>48</v>
      </c>
      <c r="J5" s="85"/>
      <c r="K5" s="164"/>
      <c r="L5" s="84" t="str">
        <f>C5</f>
        <v>25年度</v>
      </c>
      <c r="M5" s="165"/>
      <c r="N5" s="14"/>
      <c r="O5" s="84" t="str">
        <f>F5</f>
        <v>24年度</v>
      </c>
      <c r="P5" s="85"/>
      <c r="Q5" s="14"/>
      <c r="R5" s="133" t="s">
        <v>193</v>
      </c>
      <c r="S5" s="15"/>
    </row>
    <row r="6" spans="1:19" ht="15.75" customHeight="1" thickTop="1">
      <c r="A6" s="472" t="s">
        <v>54</v>
      </c>
      <c r="B6" s="186"/>
      <c r="C6" s="167">
        <v>0.94</v>
      </c>
      <c r="D6" s="187"/>
      <c r="E6" s="188"/>
      <c r="F6" s="167">
        <v>0.86</v>
      </c>
      <c r="G6" s="187"/>
      <c r="H6" s="189"/>
      <c r="I6" s="190">
        <f aca="true" t="shared" si="0" ref="I6:I11">C6-F6</f>
        <v>0.07999999999999996</v>
      </c>
      <c r="J6" s="187"/>
      <c r="K6" s="189"/>
      <c r="L6" s="169">
        <v>1233</v>
      </c>
      <c r="M6" s="187"/>
      <c r="N6" s="189"/>
      <c r="O6" s="169">
        <v>1113</v>
      </c>
      <c r="P6" s="187"/>
      <c r="Q6" s="189"/>
      <c r="R6" s="191">
        <v>10.8</v>
      </c>
      <c r="S6" s="187"/>
    </row>
    <row r="7" spans="1:19" ht="15.75" customHeight="1">
      <c r="A7" s="466"/>
      <c r="B7" s="182" t="s">
        <v>50</v>
      </c>
      <c r="C7" s="159">
        <v>0.84</v>
      </c>
      <c r="D7" s="21" t="s">
        <v>51</v>
      </c>
      <c r="E7" s="20" t="s">
        <v>50</v>
      </c>
      <c r="F7" s="159">
        <v>0.77</v>
      </c>
      <c r="G7" s="21" t="s">
        <v>51</v>
      </c>
      <c r="H7" s="20" t="s">
        <v>50</v>
      </c>
      <c r="I7" s="22">
        <f t="shared" si="0"/>
        <v>0.06999999999999995</v>
      </c>
      <c r="J7" s="21" t="s">
        <v>51</v>
      </c>
      <c r="K7" s="20" t="s">
        <v>50</v>
      </c>
      <c r="L7" s="23">
        <v>690</v>
      </c>
      <c r="M7" s="21" t="s">
        <v>51</v>
      </c>
      <c r="N7" s="20" t="s">
        <v>50</v>
      </c>
      <c r="O7" s="23">
        <v>649</v>
      </c>
      <c r="P7" s="21" t="s">
        <v>51</v>
      </c>
      <c r="Q7" s="20" t="s">
        <v>50</v>
      </c>
      <c r="R7" s="192">
        <v>6.3</v>
      </c>
      <c r="S7" s="21" t="s">
        <v>51</v>
      </c>
    </row>
    <row r="8" spans="1:19" ht="15.75" customHeight="1">
      <c r="A8" s="465" t="s">
        <v>55</v>
      </c>
      <c r="B8" s="181"/>
      <c r="C8" s="183">
        <v>0.92</v>
      </c>
      <c r="D8" s="15"/>
      <c r="E8" s="14"/>
      <c r="F8" s="183">
        <v>0.83</v>
      </c>
      <c r="G8" s="15"/>
      <c r="H8" s="16"/>
      <c r="I8" s="17">
        <f t="shared" si="0"/>
        <v>0.09000000000000008</v>
      </c>
      <c r="J8" s="15"/>
      <c r="K8" s="16"/>
      <c r="L8" s="24">
        <v>1255</v>
      </c>
      <c r="M8" s="15"/>
      <c r="N8" s="16"/>
      <c r="O8" s="24">
        <v>1149</v>
      </c>
      <c r="P8" s="15"/>
      <c r="Q8" s="16"/>
      <c r="R8" s="193">
        <v>9.2</v>
      </c>
      <c r="S8" s="15"/>
    </row>
    <row r="9" spans="1:19" ht="15.75" customHeight="1">
      <c r="A9" s="466"/>
      <c r="B9" s="182" t="s">
        <v>50</v>
      </c>
      <c r="C9" s="183">
        <v>0.82</v>
      </c>
      <c r="D9" s="26" t="s">
        <v>51</v>
      </c>
      <c r="E9" s="20" t="s">
        <v>50</v>
      </c>
      <c r="F9" s="183">
        <v>0.72</v>
      </c>
      <c r="G9" s="26" t="s">
        <v>51</v>
      </c>
      <c r="H9" s="25" t="s">
        <v>50</v>
      </c>
      <c r="I9" s="22">
        <f t="shared" si="0"/>
        <v>0.09999999999999998</v>
      </c>
      <c r="J9" s="26" t="s">
        <v>51</v>
      </c>
      <c r="K9" s="25" t="s">
        <v>50</v>
      </c>
      <c r="L9" s="155">
        <v>765</v>
      </c>
      <c r="M9" s="21" t="s">
        <v>51</v>
      </c>
      <c r="N9" s="25" t="s">
        <v>50</v>
      </c>
      <c r="O9" s="155">
        <v>656</v>
      </c>
      <c r="P9" s="21" t="s">
        <v>51</v>
      </c>
      <c r="Q9" s="20" t="s">
        <v>50</v>
      </c>
      <c r="R9" s="192">
        <v>16.6</v>
      </c>
      <c r="S9" s="21" t="s">
        <v>51</v>
      </c>
    </row>
    <row r="10" spans="1:19" ht="15.75" customHeight="1">
      <c r="A10" s="465" t="s">
        <v>56</v>
      </c>
      <c r="B10" s="181"/>
      <c r="C10" s="160">
        <v>0.95</v>
      </c>
      <c r="D10" s="15"/>
      <c r="E10" s="14"/>
      <c r="F10" s="160">
        <v>0.85</v>
      </c>
      <c r="G10" s="15"/>
      <c r="H10" s="16"/>
      <c r="I10" s="17">
        <f t="shared" si="0"/>
        <v>0.09999999999999998</v>
      </c>
      <c r="J10" s="15"/>
      <c r="K10" s="16"/>
      <c r="L10" s="24">
        <v>1168</v>
      </c>
      <c r="M10" s="15"/>
      <c r="N10" s="16"/>
      <c r="O10" s="24">
        <v>1124</v>
      </c>
      <c r="P10" s="15"/>
      <c r="Q10" s="16"/>
      <c r="R10" s="193">
        <v>3.9</v>
      </c>
      <c r="S10" s="28"/>
    </row>
    <row r="11" spans="1:19" ht="15.75" customHeight="1">
      <c r="A11" s="473"/>
      <c r="B11" s="184" t="s">
        <v>50</v>
      </c>
      <c r="C11" s="159">
        <v>0.83</v>
      </c>
      <c r="D11" s="21" t="s">
        <v>51</v>
      </c>
      <c r="E11" s="25" t="s">
        <v>50</v>
      </c>
      <c r="F11" s="159">
        <v>0.73</v>
      </c>
      <c r="G11" s="21" t="s">
        <v>51</v>
      </c>
      <c r="H11" s="20" t="s">
        <v>50</v>
      </c>
      <c r="I11" s="17">
        <f t="shared" si="0"/>
        <v>0.09999999999999998</v>
      </c>
      <c r="J11" s="21" t="s">
        <v>51</v>
      </c>
      <c r="K11" s="20" t="s">
        <v>50</v>
      </c>
      <c r="L11" s="23">
        <v>669</v>
      </c>
      <c r="M11" s="26" t="s">
        <v>51</v>
      </c>
      <c r="N11" s="20" t="s">
        <v>50</v>
      </c>
      <c r="O11" s="23">
        <v>612</v>
      </c>
      <c r="P11" s="26" t="s">
        <v>51</v>
      </c>
      <c r="Q11" s="25" t="s">
        <v>50</v>
      </c>
      <c r="R11" s="193">
        <v>9.3</v>
      </c>
      <c r="S11" s="26" t="s">
        <v>51</v>
      </c>
    </row>
    <row r="12" spans="1:19" ht="15.75" customHeight="1">
      <c r="A12" s="465" t="s">
        <v>57</v>
      </c>
      <c r="B12" s="181"/>
      <c r="C12" s="160"/>
      <c r="D12" s="15"/>
      <c r="E12" s="14"/>
      <c r="F12" s="160">
        <v>0.93</v>
      </c>
      <c r="G12" s="144"/>
      <c r="H12" s="16"/>
      <c r="I12" s="18"/>
      <c r="J12" s="15"/>
      <c r="K12" s="16"/>
      <c r="L12" s="24"/>
      <c r="M12" s="15"/>
      <c r="N12" s="16"/>
      <c r="O12" s="24">
        <v>1215</v>
      </c>
      <c r="P12" s="15"/>
      <c r="Q12" s="16"/>
      <c r="R12" s="196"/>
      <c r="S12" s="28"/>
    </row>
    <row r="13" spans="1:19" ht="15.75" customHeight="1">
      <c r="A13" s="466"/>
      <c r="B13" s="182" t="s">
        <v>50</v>
      </c>
      <c r="C13" s="159"/>
      <c r="D13" s="21" t="s">
        <v>51</v>
      </c>
      <c r="E13" s="20" t="s">
        <v>50</v>
      </c>
      <c r="F13" s="159">
        <v>0.81</v>
      </c>
      <c r="G13" s="26" t="s">
        <v>51</v>
      </c>
      <c r="H13" s="20" t="s">
        <v>50</v>
      </c>
      <c r="I13" s="17"/>
      <c r="J13" s="21" t="s">
        <v>51</v>
      </c>
      <c r="K13" s="20" t="s">
        <v>50</v>
      </c>
      <c r="L13" s="23"/>
      <c r="M13" s="26" t="s">
        <v>51</v>
      </c>
      <c r="N13" s="25" t="s">
        <v>50</v>
      </c>
      <c r="O13" s="23">
        <v>708</v>
      </c>
      <c r="P13" s="21" t="s">
        <v>51</v>
      </c>
      <c r="Q13" s="25" t="s">
        <v>50</v>
      </c>
      <c r="R13" s="197"/>
      <c r="S13" s="26" t="s">
        <v>51</v>
      </c>
    </row>
    <row r="14" spans="1:19" ht="15.75" customHeight="1">
      <c r="A14" s="465" t="s">
        <v>58</v>
      </c>
      <c r="B14" s="181"/>
      <c r="C14" s="160"/>
      <c r="D14" s="15"/>
      <c r="E14" s="14"/>
      <c r="F14" s="160">
        <v>1.01</v>
      </c>
      <c r="G14" s="15"/>
      <c r="H14" s="16"/>
      <c r="I14" s="18"/>
      <c r="J14" s="15"/>
      <c r="K14" s="16"/>
      <c r="L14" s="24"/>
      <c r="M14" s="15"/>
      <c r="N14" s="16"/>
      <c r="O14" s="24">
        <v>1401</v>
      </c>
      <c r="P14" s="15"/>
      <c r="Q14" s="16"/>
      <c r="R14" s="196"/>
      <c r="S14" s="28"/>
    </row>
    <row r="15" spans="1:19" ht="15.75" customHeight="1">
      <c r="A15" s="466"/>
      <c r="B15" s="184" t="s">
        <v>50</v>
      </c>
      <c r="C15" s="159"/>
      <c r="D15" s="21" t="s">
        <v>51</v>
      </c>
      <c r="E15" s="20" t="s">
        <v>50</v>
      </c>
      <c r="F15" s="159">
        <v>0.9</v>
      </c>
      <c r="G15" s="21" t="s">
        <v>51</v>
      </c>
      <c r="H15" s="20" t="s">
        <v>50</v>
      </c>
      <c r="I15" s="17"/>
      <c r="J15" s="21" t="s">
        <v>51</v>
      </c>
      <c r="K15" s="20" t="s">
        <v>50</v>
      </c>
      <c r="L15" s="23"/>
      <c r="M15" s="26" t="s">
        <v>51</v>
      </c>
      <c r="N15" s="20" t="s">
        <v>50</v>
      </c>
      <c r="O15" s="23">
        <v>867</v>
      </c>
      <c r="P15" s="21" t="s">
        <v>51</v>
      </c>
      <c r="Q15" s="25" t="s">
        <v>50</v>
      </c>
      <c r="R15" s="193"/>
      <c r="S15" s="26" t="s">
        <v>51</v>
      </c>
    </row>
    <row r="16" spans="1:19" ht="15.75" customHeight="1">
      <c r="A16" s="465" t="s">
        <v>59</v>
      </c>
      <c r="B16" s="181"/>
      <c r="C16" s="160"/>
      <c r="D16" s="15"/>
      <c r="E16" s="14"/>
      <c r="F16" s="160">
        <v>1.06</v>
      </c>
      <c r="G16" s="144"/>
      <c r="H16" s="16"/>
      <c r="I16" s="18"/>
      <c r="J16" s="15"/>
      <c r="K16" s="16"/>
      <c r="L16" s="24"/>
      <c r="M16" s="15"/>
      <c r="N16" s="145"/>
      <c r="O16" s="24">
        <v>1288</v>
      </c>
      <c r="P16" s="15"/>
      <c r="Q16" s="16"/>
      <c r="R16" s="196"/>
      <c r="S16" s="28"/>
    </row>
    <row r="17" spans="1:19" ht="15.75" customHeight="1">
      <c r="A17" s="473"/>
      <c r="B17" s="184" t="s">
        <v>50</v>
      </c>
      <c r="C17" s="159"/>
      <c r="D17" s="21" t="s">
        <v>51</v>
      </c>
      <c r="E17" s="25" t="s">
        <v>50</v>
      </c>
      <c r="F17" s="159">
        <v>0.95</v>
      </c>
      <c r="G17" s="26" t="s">
        <v>51</v>
      </c>
      <c r="H17" s="20" t="s">
        <v>50</v>
      </c>
      <c r="I17" s="17"/>
      <c r="J17" s="21" t="s">
        <v>51</v>
      </c>
      <c r="K17" s="20" t="s">
        <v>50</v>
      </c>
      <c r="L17" s="23"/>
      <c r="M17" s="26" t="s">
        <v>51</v>
      </c>
      <c r="N17" s="20" t="s">
        <v>50</v>
      </c>
      <c r="O17" s="23">
        <v>732</v>
      </c>
      <c r="P17" s="21" t="s">
        <v>51</v>
      </c>
      <c r="Q17" s="25" t="s">
        <v>50</v>
      </c>
      <c r="R17" s="193"/>
      <c r="S17" s="26" t="s">
        <v>51</v>
      </c>
    </row>
    <row r="18" spans="1:19" ht="15.75" customHeight="1">
      <c r="A18" s="465" t="s">
        <v>166</v>
      </c>
      <c r="B18" s="181"/>
      <c r="C18" s="160"/>
      <c r="D18" s="15"/>
      <c r="E18" s="14"/>
      <c r="F18" s="160">
        <v>1.06</v>
      </c>
      <c r="G18" s="15"/>
      <c r="H18" s="16"/>
      <c r="I18" s="18"/>
      <c r="J18" s="15"/>
      <c r="K18" s="16"/>
      <c r="L18" s="24"/>
      <c r="M18" s="15"/>
      <c r="N18" s="16"/>
      <c r="O18" s="24">
        <v>1242</v>
      </c>
      <c r="P18" s="15"/>
      <c r="Q18" s="16"/>
      <c r="R18" s="196"/>
      <c r="S18" s="28"/>
    </row>
    <row r="19" spans="1:19" ht="15.75" customHeight="1">
      <c r="A19" s="466"/>
      <c r="B19" s="184" t="s">
        <v>50</v>
      </c>
      <c r="C19" s="159"/>
      <c r="D19" s="21" t="s">
        <v>51</v>
      </c>
      <c r="E19" s="20" t="s">
        <v>50</v>
      </c>
      <c r="F19" s="159">
        <v>0.93</v>
      </c>
      <c r="G19" s="26" t="s">
        <v>51</v>
      </c>
      <c r="H19" s="20" t="s">
        <v>50</v>
      </c>
      <c r="I19" s="17"/>
      <c r="J19" s="21" t="s">
        <v>51</v>
      </c>
      <c r="K19" s="20" t="s">
        <v>50</v>
      </c>
      <c r="L19" s="23"/>
      <c r="M19" s="26" t="s">
        <v>51</v>
      </c>
      <c r="N19" s="25" t="s">
        <v>50</v>
      </c>
      <c r="O19" s="23">
        <v>662</v>
      </c>
      <c r="P19" s="21" t="s">
        <v>51</v>
      </c>
      <c r="Q19" s="25" t="s">
        <v>50</v>
      </c>
      <c r="R19" s="197"/>
      <c r="S19" s="26" t="s">
        <v>51</v>
      </c>
    </row>
    <row r="20" spans="1:19" ht="15.75" customHeight="1">
      <c r="A20" s="465" t="s">
        <v>96</v>
      </c>
      <c r="B20" s="181"/>
      <c r="C20" s="160"/>
      <c r="D20" s="15"/>
      <c r="E20" s="14"/>
      <c r="F20" s="160">
        <v>1.09</v>
      </c>
      <c r="G20" s="15"/>
      <c r="H20" s="16"/>
      <c r="I20" s="18"/>
      <c r="J20" s="15"/>
      <c r="K20" s="16"/>
      <c r="L20" s="24"/>
      <c r="M20" s="15"/>
      <c r="N20" s="16"/>
      <c r="O20" s="24">
        <v>1343</v>
      </c>
      <c r="P20" s="15"/>
      <c r="Q20" s="16"/>
      <c r="R20" s="196"/>
      <c r="S20" s="28"/>
    </row>
    <row r="21" spans="1:19" ht="15.75" customHeight="1">
      <c r="A21" s="466"/>
      <c r="B21" s="184" t="s">
        <v>50</v>
      </c>
      <c r="C21" s="159"/>
      <c r="D21" s="21" t="s">
        <v>51</v>
      </c>
      <c r="E21" s="20" t="s">
        <v>50</v>
      </c>
      <c r="F21" s="159">
        <v>0.96</v>
      </c>
      <c r="G21" s="21" t="s">
        <v>51</v>
      </c>
      <c r="H21" s="20" t="s">
        <v>50</v>
      </c>
      <c r="I21" s="17"/>
      <c r="J21" s="21" t="s">
        <v>51</v>
      </c>
      <c r="K21" s="20" t="s">
        <v>50</v>
      </c>
      <c r="L21" s="23"/>
      <c r="M21" s="26" t="s">
        <v>51</v>
      </c>
      <c r="N21" s="20" t="s">
        <v>50</v>
      </c>
      <c r="O21" s="23">
        <v>829</v>
      </c>
      <c r="P21" s="21" t="s">
        <v>51</v>
      </c>
      <c r="Q21" s="25" t="s">
        <v>50</v>
      </c>
      <c r="R21" s="197"/>
      <c r="S21" s="26" t="s">
        <v>51</v>
      </c>
    </row>
    <row r="22" spans="1:19" ht="15.75" customHeight="1">
      <c r="A22" s="465" t="s">
        <v>167</v>
      </c>
      <c r="B22" s="181"/>
      <c r="C22" s="160"/>
      <c r="D22" s="15"/>
      <c r="E22" s="14"/>
      <c r="F22" s="160">
        <v>1.09</v>
      </c>
      <c r="G22" s="144"/>
      <c r="H22" s="16"/>
      <c r="I22" s="18"/>
      <c r="J22" s="15"/>
      <c r="K22" s="16"/>
      <c r="L22" s="24"/>
      <c r="M22" s="15"/>
      <c r="N22" s="145"/>
      <c r="O22" s="24">
        <v>1102</v>
      </c>
      <c r="P22" s="15"/>
      <c r="Q22" s="16"/>
      <c r="R22" s="196"/>
      <c r="S22" s="28"/>
    </row>
    <row r="23" spans="1:19" ht="15.75" customHeight="1">
      <c r="A23" s="473"/>
      <c r="B23" s="184" t="s">
        <v>50</v>
      </c>
      <c r="C23" s="159"/>
      <c r="D23" s="21" t="s">
        <v>51</v>
      </c>
      <c r="E23" s="25" t="s">
        <v>50</v>
      </c>
      <c r="F23" s="159">
        <v>0.93</v>
      </c>
      <c r="G23" s="26" t="s">
        <v>51</v>
      </c>
      <c r="H23" s="20" t="s">
        <v>50</v>
      </c>
      <c r="I23" s="17"/>
      <c r="J23" s="21" t="s">
        <v>51</v>
      </c>
      <c r="K23" s="20" t="s">
        <v>50</v>
      </c>
      <c r="L23" s="23"/>
      <c r="M23" s="26" t="s">
        <v>51</v>
      </c>
      <c r="N23" s="25" t="s">
        <v>50</v>
      </c>
      <c r="O23" s="23">
        <v>646</v>
      </c>
      <c r="P23" s="26" t="s">
        <v>51</v>
      </c>
      <c r="Q23" s="25" t="s">
        <v>50</v>
      </c>
      <c r="R23" s="197"/>
      <c r="S23" s="26" t="s">
        <v>51</v>
      </c>
    </row>
    <row r="24" spans="1:19" ht="15.75" customHeight="1">
      <c r="A24" s="465" t="s">
        <v>175</v>
      </c>
      <c r="B24" s="181"/>
      <c r="C24" s="160"/>
      <c r="D24" s="15"/>
      <c r="E24" s="14"/>
      <c r="F24" s="160">
        <v>1.02</v>
      </c>
      <c r="G24" s="15"/>
      <c r="H24" s="16"/>
      <c r="I24" s="18"/>
      <c r="J24" s="15"/>
      <c r="K24" s="16"/>
      <c r="L24" s="24"/>
      <c r="M24" s="15"/>
      <c r="N24" s="16"/>
      <c r="O24" s="24">
        <v>1169</v>
      </c>
      <c r="P24" s="15"/>
      <c r="Q24" s="16"/>
      <c r="R24" s="134"/>
      <c r="S24" s="15"/>
    </row>
    <row r="25" spans="1:19" ht="15.75" customHeight="1">
      <c r="A25" s="466"/>
      <c r="B25" s="184" t="s">
        <v>50</v>
      </c>
      <c r="C25" s="159"/>
      <c r="D25" s="21" t="s">
        <v>51</v>
      </c>
      <c r="E25" s="20" t="s">
        <v>50</v>
      </c>
      <c r="F25" s="159">
        <v>0.89</v>
      </c>
      <c r="G25" s="21" t="s">
        <v>51</v>
      </c>
      <c r="H25" s="20" t="s">
        <v>50</v>
      </c>
      <c r="I25" s="17"/>
      <c r="J25" s="21" t="s">
        <v>51</v>
      </c>
      <c r="K25" s="20" t="s">
        <v>50</v>
      </c>
      <c r="L25" s="23"/>
      <c r="M25" s="26" t="s">
        <v>51</v>
      </c>
      <c r="N25" s="20" t="s">
        <v>50</v>
      </c>
      <c r="O25" s="23">
        <v>654</v>
      </c>
      <c r="P25" s="21" t="s">
        <v>51</v>
      </c>
      <c r="Q25" s="20" t="s">
        <v>50</v>
      </c>
      <c r="R25" s="136"/>
      <c r="S25" s="21" t="s">
        <v>51</v>
      </c>
    </row>
    <row r="26" spans="1:19" ht="15.75" customHeight="1">
      <c r="A26" s="465" t="s">
        <v>178</v>
      </c>
      <c r="B26" s="181"/>
      <c r="C26" s="160"/>
      <c r="D26" s="15"/>
      <c r="E26" s="14"/>
      <c r="F26" s="160">
        <v>1.06</v>
      </c>
      <c r="G26" s="144"/>
      <c r="H26" s="145"/>
      <c r="I26" s="18"/>
      <c r="J26" s="144"/>
      <c r="K26" s="16"/>
      <c r="L26" s="24"/>
      <c r="M26" s="15"/>
      <c r="N26" s="145"/>
      <c r="O26" s="24">
        <v>1421</v>
      </c>
      <c r="P26" s="15"/>
      <c r="Q26" s="16"/>
      <c r="R26" s="134"/>
      <c r="S26" s="15"/>
    </row>
    <row r="27" spans="1:19" ht="15.75" customHeight="1">
      <c r="A27" s="466"/>
      <c r="B27" s="184" t="s">
        <v>50</v>
      </c>
      <c r="C27" s="159"/>
      <c r="D27" s="21" t="s">
        <v>51</v>
      </c>
      <c r="E27" s="20" t="s">
        <v>50</v>
      </c>
      <c r="F27" s="159">
        <v>0.93</v>
      </c>
      <c r="G27" s="26" t="s">
        <v>51</v>
      </c>
      <c r="H27" s="25" t="s">
        <v>50</v>
      </c>
      <c r="I27" s="17"/>
      <c r="J27" s="26" t="s">
        <v>51</v>
      </c>
      <c r="K27" s="20" t="s">
        <v>50</v>
      </c>
      <c r="L27" s="23"/>
      <c r="M27" s="26" t="s">
        <v>51</v>
      </c>
      <c r="N27" s="25" t="s">
        <v>50</v>
      </c>
      <c r="O27" s="23">
        <v>891</v>
      </c>
      <c r="P27" s="21" t="s">
        <v>51</v>
      </c>
      <c r="Q27" s="20" t="s">
        <v>50</v>
      </c>
      <c r="R27" s="136"/>
      <c r="S27" s="21" t="s">
        <v>51</v>
      </c>
    </row>
    <row r="28" spans="1:19" ht="15.75" customHeight="1">
      <c r="A28" s="465" t="s">
        <v>262</v>
      </c>
      <c r="B28" s="181"/>
      <c r="C28" s="160"/>
      <c r="D28" s="15"/>
      <c r="E28" s="14"/>
      <c r="F28" s="160">
        <v>1.03</v>
      </c>
      <c r="G28" s="15"/>
      <c r="H28" s="16"/>
      <c r="I28" s="18"/>
      <c r="J28" s="15"/>
      <c r="K28" s="16"/>
      <c r="L28" s="24"/>
      <c r="M28" s="15"/>
      <c r="N28" s="16"/>
      <c r="O28" s="24">
        <v>1319</v>
      </c>
      <c r="P28" s="15"/>
      <c r="Q28" s="16"/>
      <c r="R28" s="134"/>
      <c r="S28" s="28"/>
    </row>
    <row r="29" spans="1:19" ht="15.75" customHeight="1">
      <c r="A29" s="466"/>
      <c r="B29" s="182" t="s">
        <v>50</v>
      </c>
      <c r="C29" s="159"/>
      <c r="D29" s="21" t="s">
        <v>51</v>
      </c>
      <c r="E29" s="20" t="s">
        <v>50</v>
      </c>
      <c r="F29" s="159">
        <v>0.9</v>
      </c>
      <c r="G29" s="21" t="s">
        <v>51</v>
      </c>
      <c r="H29" s="20" t="s">
        <v>50</v>
      </c>
      <c r="I29" s="22"/>
      <c r="J29" s="21" t="s">
        <v>51</v>
      </c>
      <c r="K29" s="20" t="s">
        <v>50</v>
      </c>
      <c r="L29" s="23"/>
      <c r="M29" s="21" t="s">
        <v>51</v>
      </c>
      <c r="N29" s="20" t="s">
        <v>50</v>
      </c>
      <c r="O29" s="23">
        <v>777</v>
      </c>
      <c r="P29" s="21" t="s">
        <v>51</v>
      </c>
      <c r="Q29" s="20" t="s">
        <v>50</v>
      </c>
      <c r="R29" s="135"/>
      <c r="S29" s="21" t="s">
        <v>51</v>
      </c>
    </row>
    <row r="30" spans="1:19" ht="15.75" customHeight="1">
      <c r="A30" s="476" t="s">
        <v>60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</row>
    <row r="31" spans="1:19" ht="15.7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137"/>
      <c r="S31" s="90"/>
    </row>
    <row r="32" spans="1:19" ht="15.75" customHeight="1">
      <c r="A32" s="122" t="s">
        <v>192</v>
      </c>
      <c r="B32" s="31"/>
      <c r="C32" s="17"/>
      <c r="D32" s="32"/>
      <c r="E32" s="31"/>
      <c r="F32" s="17"/>
      <c r="G32" s="32"/>
      <c r="H32" s="31"/>
      <c r="I32" s="17"/>
      <c r="J32" s="32"/>
      <c r="K32" s="31"/>
      <c r="L32" s="19"/>
      <c r="M32" s="32"/>
      <c r="N32" s="31"/>
      <c r="O32" s="19"/>
      <c r="P32" s="32"/>
      <c r="Q32" s="31"/>
      <c r="R32" s="136"/>
      <c r="S32" s="32"/>
    </row>
    <row r="33" spans="1:19" ht="15.75" customHeight="1">
      <c r="A33" s="87"/>
      <c r="B33" s="477" t="s">
        <v>46</v>
      </c>
      <c r="C33" s="477"/>
      <c r="D33" s="477"/>
      <c r="E33" s="477"/>
      <c r="F33" s="477"/>
      <c r="G33" s="477"/>
      <c r="H33" s="477"/>
      <c r="I33" s="477"/>
      <c r="J33" s="477"/>
      <c r="K33" s="477" t="s">
        <v>47</v>
      </c>
      <c r="L33" s="477"/>
      <c r="M33" s="477"/>
      <c r="N33" s="477"/>
      <c r="O33" s="477"/>
      <c r="P33" s="477"/>
      <c r="Q33" s="477"/>
      <c r="R33" s="477"/>
      <c r="S33" s="477"/>
    </row>
    <row r="34" spans="1:19" ht="15.75" customHeight="1">
      <c r="A34" s="44"/>
      <c r="B34" s="207"/>
      <c r="C34" s="27" t="s">
        <v>375</v>
      </c>
      <c r="D34" s="208"/>
      <c r="E34" s="207"/>
      <c r="F34" s="27" t="s">
        <v>343</v>
      </c>
      <c r="G34" s="208"/>
      <c r="H34" s="207"/>
      <c r="I34" s="27" t="s">
        <v>296</v>
      </c>
      <c r="J34" s="208"/>
      <c r="K34" s="209"/>
      <c r="L34" s="27" t="str">
        <f>C34</f>
        <v>24年度</v>
      </c>
      <c r="M34" s="208"/>
      <c r="N34" s="209"/>
      <c r="O34" s="27" t="s">
        <v>343</v>
      </c>
      <c r="P34" s="208"/>
      <c r="Q34" s="209"/>
      <c r="R34" s="27" t="s">
        <v>296</v>
      </c>
      <c r="S34" s="208"/>
    </row>
    <row r="35" spans="1:19" ht="15.75" customHeight="1">
      <c r="A35" s="469" t="s">
        <v>54</v>
      </c>
      <c r="B35" s="206"/>
      <c r="C35" s="34">
        <v>0.86</v>
      </c>
      <c r="D35" s="144"/>
      <c r="E35" s="206"/>
      <c r="F35" s="34">
        <v>0.83</v>
      </c>
      <c r="G35" s="144"/>
      <c r="H35" s="206"/>
      <c r="I35" s="34">
        <v>0.63</v>
      </c>
      <c r="J35" s="144"/>
      <c r="K35" s="145"/>
      <c r="L35" s="19">
        <v>1113</v>
      </c>
      <c r="M35" s="144"/>
      <c r="N35" s="145"/>
      <c r="O35" s="19">
        <v>1175</v>
      </c>
      <c r="P35" s="144"/>
      <c r="Q35" s="145"/>
      <c r="R35" s="19">
        <v>996</v>
      </c>
      <c r="S35" s="144"/>
    </row>
    <row r="36" spans="1:19" ht="15.75" customHeight="1">
      <c r="A36" s="474"/>
      <c r="B36" s="20" t="s">
        <v>50</v>
      </c>
      <c r="C36" s="159">
        <v>0.77</v>
      </c>
      <c r="D36" s="21" t="s">
        <v>51</v>
      </c>
      <c r="E36" s="20" t="s">
        <v>50</v>
      </c>
      <c r="F36" s="159">
        <v>0.72</v>
      </c>
      <c r="G36" s="21" t="s">
        <v>51</v>
      </c>
      <c r="H36" s="20" t="s">
        <v>50</v>
      </c>
      <c r="I36" s="159">
        <v>0.53</v>
      </c>
      <c r="J36" s="21" t="s">
        <v>51</v>
      </c>
      <c r="K36" s="20" t="s">
        <v>50</v>
      </c>
      <c r="L36" s="23">
        <v>649</v>
      </c>
      <c r="M36" s="21" t="s">
        <v>51</v>
      </c>
      <c r="N36" s="20" t="s">
        <v>50</v>
      </c>
      <c r="O36" s="23">
        <v>681</v>
      </c>
      <c r="P36" s="21" t="s">
        <v>51</v>
      </c>
      <c r="Q36" s="20" t="s">
        <v>50</v>
      </c>
      <c r="R36" s="23">
        <v>565</v>
      </c>
      <c r="S36" s="21" t="s">
        <v>51</v>
      </c>
    </row>
    <row r="37" spans="1:19" ht="15.75" customHeight="1">
      <c r="A37" s="469" t="s">
        <v>55</v>
      </c>
      <c r="B37" s="14"/>
      <c r="C37" s="183">
        <v>0.83</v>
      </c>
      <c r="D37" s="15"/>
      <c r="E37" s="14"/>
      <c r="F37" s="183">
        <v>0.71</v>
      </c>
      <c r="G37" s="15"/>
      <c r="H37" s="14"/>
      <c r="I37" s="183">
        <v>0.55</v>
      </c>
      <c r="J37" s="15"/>
      <c r="K37" s="16"/>
      <c r="L37" s="24">
        <v>1149</v>
      </c>
      <c r="M37" s="15"/>
      <c r="N37" s="16"/>
      <c r="O37" s="24">
        <v>876</v>
      </c>
      <c r="P37" s="15"/>
      <c r="Q37" s="16"/>
      <c r="R37" s="24">
        <v>776</v>
      </c>
      <c r="S37" s="15"/>
    </row>
    <row r="38" spans="1:19" ht="15.75" customHeight="1">
      <c r="A38" s="474"/>
      <c r="B38" s="20" t="s">
        <v>50</v>
      </c>
      <c r="C38" s="183">
        <v>0.72</v>
      </c>
      <c r="D38" s="26" t="s">
        <v>51</v>
      </c>
      <c r="E38" s="20" t="s">
        <v>50</v>
      </c>
      <c r="F38" s="183">
        <v>0.61</v>
      </c>
      <c r="G38" s="26" t="s">
        <v>51</v>
      </c>
      <c r="H38" s="20" t="s">
        <v>50</v>
      </c>
      <c r="I38" s="183">
        <v>0.49</v>
      </c>
      <c r="J38" s="26" t="s">
        <v>51</v>
      </c>
      <c r="K38" s="25" t="s">
        <v>50</v>
      </c>
      <c r="L38" s="155">
        <v>656</v>
      </c>
      <c r="M38" s="21" t="s">
        <v>51</v>
      </c>
      <c r="N38" s="25" t="s">
        <v>50</v>
      </c>
      <c r="O38" s="155">
        <v>557</v>
      </c>
      <c r="P38" s="21" t="s">
        <v>51</v>
      </c>
      <c r="Q38" s="25" t="s">
        <v>50</v>
      </c>
      <c r="R38" s="155">
        <v>492</v>
      </c>
      <c r="S38" s="21" t="s">
        <v>51</v>
      </c>
    </row>
    <row r="39" spans="1:19" ht="15.75" customHeight="1">
      <c r="A39" s="469" t="s">
        <v>56</v>
      </c>
      <c r="B39" s="14"/>
      <c r="C39" s="160">
        <v>0.85</v>
      </c>
      <c r="D39" s="15"/>
      <c r="E39" s="14"/>
      <c r="F39" s="160">
        <v>0.76</v>
      </c>
      <c r="G39" s="15"/>
      <c r="H39" s="14"/>
      <c r="I39" s="160">
        <v>0.61</v>
      </c>
      <c r="J39" s="15"/>
      <c r="K39" s="16"/>
      <c r="L39" s="24">
        <v>1124</v>
      </c>
      <c r="M39" s="15"/>
      <c r="N39" s="16"/>
      <c r="O39" s="24">
        <v>1161</v>
      </c>
      <c r="P39" s="15"/>
      <c r="Q39" s="16"/>
      <c r="R39" s="24">
        <v>930</v>
      </c>
      <c r="S39" s="15"/>
    </row>
    <row r="40" spans="1:19" ht="15.75" customHeight="1">
      <c r="A40" s="475"/>
      <c r="B40" s="25" t="s">
        <v>50</v>
      </c>
      <c r="C40" s="159">
        <v>0.73</v>
      </c>
      <c r="D40" s="21" t="s">
        <v>51</v>
      </c>
      <c r="E40" s="25" t="s">
        <v>50</v>
      </c>
      <c r="F40" s="159">
        <v>0.67</v>
      </c>
      <c r="G40" s="21" t="s">
        <v>51</v>
      </c>
      <c r="H40" s="25" t="s">
        <v>50</v>
      </c>
      <c r="I40" s="159">
        <v>0.5</v>
      </c>
      <c r="J40" s="21" t="s">
        <v>51</v>
      </c>
      <c r="K40" s="20" t="s">
        <v>50</v>
      </c>
      <c r="L40" s="23">
        <v>612</v>
      </c>
      <c r="M40" s="26" t="s">
        <v>51</v>
      </c>
      <c r="N40" s="20" t="s">
        <v>50</v>
      </c>
      <c r="O40" s="23">
        <v>729</v>
      </c>
      <c r="P40" s="26" t="s">
        <v>51</v>
      </c>
      <c r="Q40" s="20" t="s">
        <v>50</v>
      </c>
      <c r="R40" s="23">
        <v>463</v>
      </c>
      <c r="S40" s="26" t="s">
        <v>51</v>
      </c>
    </row>
    <row r="41" spans="1:19" ht="15.75" customHeight="1">
      <c r="A41" s="469" t="s">
        <v>57</v>
      </c>
      <c r="B41" s="14"/>
      <c r="C41" s="160">
        <v>0.93</v>
      </c>
      <c r="D41" s="144"/>
      <c r="E41" s="14"/>
      <c r="F41" s="160">
        <v>0.8</v>
      </c>
      <c r="G41" s="144"/>
      <c r="H41" s="14"/>
      <c r="I41" s="160">
        <v>0.62</v>
      </c>
      <c r="J41" s="144"/>
      <c r="K41" s="16"/>
      <c r="L41" s="24">
        <v>1215</v>
      </c>
      <c r="M41" s="15"/>
      <c r="N41" s="16"/>
      <c r="O41" s="24">
        <v>1108</v>
      </c>
      <c r="P41" s="15"/>
      <c r="Q41" s="16"/>
      <c r="R41" s="24">
        <v>1021</v>
      </c>
      <c r="S41" s="15"/>
    </row>
    <row r="42" spans="1:19" ht="15.75" customHeight="1">
      <c r="A42" s="474"/>
      <c r="B42" s="20" t="s">
        <v>50</v>
      </c>
      <c r="C42" s="159">
        <v>0.81</v>
      </c>
      <c r="D42" s="26" t="s">
        <v>51</v>
      </c>
      <c r="E42" s="20" t="s">
        <v>50</v>
      </c>
      <c r="F42" s="159">
        <v>0.72</v>
      </c>
      <c r="G42" s="26" t="s">
        <v>51</v>
      </c>
      <c r="H42" s="20" t="s">
        <v>50</v>
      </c>
      <c r="I42" s="159">
        <v>0.48</v>
      </c>
      <c r="J42" s="26" t="s">
        <v>51</v>
      </c>
      <c r="K42" s="25" t="s">
        <v>50</v>
      </c>
      <c r="L42" s="23">
        <v>708</v>
      </c>
      <c r="M42" s="21" t="s">
        <v>51</v>
      </c>
      <c r="N42" s="25" t="s">
        <v>50</v>
      </c>
      <c r="O42" s="23">
        <v>658</v>
      </c>
      <c r="P42" s="21" t="s">
        <v>51</v>
      </c>
      <c r="Q42" s="25" t="s">
        <v>50</v>
      </c>
      <c r="R42" s="23">
        <v>577</v>
      </c>
      <c r="S42" s="21" t="s">
        <v>51</v>
      </c>
    </row>
    <row r="43" spans="1:19" ht="15.75" customHeight="1">
      <c r="A43" s="469" t="s">
        <v>58</v>
      </c>
      <c r="B43" s="14"/>
      <c r="C43" s="160">
        <v>1.01</v>
      </c>
      <c r="D43" s="15"/>
      <c r="E43" s="14"/>
      <c r="F43" s="160">
        <v>0.89</v>
      </c>
      <c r="G43" s="15"/>
      <c r="H43" s="14"/>
      <c r="I43" s="160">
        <v>0.78</v>
      </c>
      <c r="J43" s="15"/>
      <c r="K43" s="16"/>
      <c r="L43" s="24">
        <v>1401</v>
      </c>
      <c r="M43" s="15"/>
      <c r="N43" s="16"/>
      <c r="O43" s="24">
        <v>1159</v>
      </c>
      <c r="P43" s="15"/>
      <c r="Q43" s="16"/>
      <c r="R43" s="24">
        <v>1267</v>
      </c>
      <c r="S43" s="15"/>
    </row>
    <row r="44" spans="1:19" ht="15.75" customHeight="1">
      <c r="A44" s="474"/>
      <c r="B44" s="20" t="s">
        <v>50</v>
      </c>
      <c r="C44" s="159">
        <v>0.9</v>
      </c>
      <c r="D44" s="21" t="s">
        <v>51</v>
      </c>
      <c r="E44" s="20" t="s">
        <v>50</v>
      </c>
      <c r="F44" s="159">
        <v>0.82</v>
      </c>
      <c r="G44" s="21" t="s">
        <v>51</v>
      </c>
      <c r="H44" s="20" t="s">
        <v>50</v>
      </c>
      <c r="I44" s="159">
        <v>0.65</v>
      </c>
      <c r="J44" s="21" t="s">
        <v>51</v>
      </c>
      <c r="K44" s="20" t="s">
        <v>50</v>
      </c>
      <c r="L44" s="23">
        <v>867</v>
      </c>
      <c r="M44" s="21" t="s">
        <v>51</v>
      </c>
      <c r="N44" s="20" t="s">
        <v>50</v>
      </c>
      <c r="O44" s="23">
        <v>793</v>
      </c>
      <c r="P44" s="21" t="s">
        <v>51</v>
      </c>
      <c r="Q44" s="20" t="s">
        <v>50</v>
      </c>
      <c r="R44" s="23">
        <v>851</v>
      </c>
      <c r="S44" s="21" t="s">
        <v>51</v>
      </c>
    </row>
    <row r="45" spans="1:19" ht="15.75" customHeight="1">
      <c r="A45" s="469" t="s">
        <v>59</v>
      </c>
      <c r="B45" s="14"/>
      <c r="C45" s="160">
        <v>1.06</v>
      </c>
      <c r="D45" s="144"/>
      <c r="E45" s="14"/>
      <c r="F45" s="160">
        <v>0.97</v>
      </c>
      <c r="G45" s="144"/>
      <c r="H45" s="14"/>
      <c r="I45" s="160">
        <v>0.86</v>
      </c>
      <c r="J45" s="144"/>
      <c r="K45" s="145"/>
      <c r="L45" s="24">
        <v>1288</v>
      </c>
      <c r="M45" s="15"/>
      <c r="N45" s="145"/>
      <c r="O45" s="24">
        <v>1296</v>
      </c>
      <c r="P45" s="15"/>
      <c r="Q45" s="145"/>
      <c r="R45" s="24">
        <v>1231</v>
      </c>
      <c r="S45" s="15"/>
    </row>
    <row r="46" spans="1:19" ht="15.75" customHeight="1">
      <c r="A46" s="475"/>
      <c r="B46" s="25" t="s">
        <v>50</v>
      </c>
      <c r="C46" s="159">
        <v>0.95</v>
      </c>
      <c r="D46" s="26" t="s">
        <v>51</v>
      </c>
      <c r="E46" s="25" t="s">
        <v>50</v>
      </c>
      <c r="F46" s="159">
        <v>0.89</v>
      </c>
      <c r="G46" s="26" t="s">
        <v>51</v>
      </c>
      <c r="H46" s="25" t="s">
        <v>50</v>
      </c>
      <c r="I46" s="159">
        <v>0.7</v>
      </c>
      <c r="J46" s="26" t="s">
        <v>51</v>
      </c>
      <c r="K46" s="20" t="s">
        <v>50</v>
      </c>
      <c r="L46" s="23">
        <v>732</v>
      </c>
      <c r="M46" s="21" t="s">
        <v>51</v>
      </c>
      <c r="N46" s="20" t="s">
        <v>50</v>
      </c>
      <c r="O46" s="23">
        <v>802</v>
      </c>
      <c r="P46" s="21" t="s">
        <v>51</v>
      </c>
      <c r="Q46" s="20" t="s">
        <v>50</v>
      </c>
      <c r="R46" s="23">
        <v>659</v>
      </c>
      <c r="S46" s="21" t="s">
        <v>51</v>
      </c>
    </row>
    <row r="47" spans="1:19" ht="15.75" customHeight="1">
      <c r="A47" s="469" t="s">
        <v>49</v>
      </c>
      <c r="B47" s="14"/>
      <c r="C47" s="160">
        <v>1.06</v>
      </c>
      <c r="D47" s="15"/>
      <c r="E47" s="14"/>
      <c r="F47" s="160">
        <v>1</v>
      </c>
      <c r="G47" s="15"/>
      <c r="H47" s="14"/>
      <c r="I47" s="160">
        <v>0.88</v>
      </c>
      <c r="J47" s="15"/>
      <c r="K47" s="16"/>
      <c r="L47" s="24">
        <v>1242</v>
      </c>
      <c r="M47" s="15"/>
      <c r="N47" s="16"/>
      <c r="O47" s="24">
        <v>1338</v>
      </c>
      <c r="P47" s="15"/>
      <c r="Q47" s="16"/>
      <c r="R47" s="24">
        <v>1172</v>
      </c>
      <c r="S47" s="15"/>
    </row>
    <row r="48" spans="1:19" ht="15.75" customHeight="1">
      <c r="A48" s="474"/>
      <c r="B48" s="20" t="s">
        <v>50</v>
      </c>
      <c r="C48" s="159">
        <v>0.93</v>
      </c>
      <c r="D48" s="26" t="s">
        <v>51</v>
      </c>
      <c r="E48" s="20" t="s">
        <v>50</v>
      </c>
      <c r="F48" s="159">
        <v>0.92</v>
      </c>
      <c r="G48" s="26" t="s">
        <v>51</v>
      </c>
      <c r="H48" s="20" t="s">
        <v>50</v>
      </c>
      <c r="I48" s="159">
        <v>0.73</v>
      </c>
      <c r="J48" s="26" t="s">
        <v>51</v>
      </c>
      <c r="K48" s="25" t="s">
        <v>50</v>
      </c>
      <c r="L48" s="23">
        <v>662</v>
      </c>
      <c r="M48" s="21" t="s">
        <v>51</v>
      </c>
      <c r="N48" s="25" t="s">
        <v>50</v>
      </c>
      <c r="O48" s="23">
        <v>780</v>
      </c>
      <c r="P48" s="21" t="s">
        <v>51</v>
      </c>
      <c r="Q48" s="25" t="s">
        <v>50</v>
      </c>
      <c r="R48" s="23">
        <v>663</v>
      </c>
      <c r="S48" s="21" t="s">
        <v>51</v>
      </c>
    </row>
    <row r="49" spans="1:19" ht="15.75" customHeight="1">
      <c r="A49" s="469" t="s">
        <v>52</v>
      </c>
      <c r="B49" s="14"/>
      <c r="C49" s="160">
        <v>1.09</v>
      </c>
      <c r="D49" s="15"/>
      <c r="E49" s="14"/>
      <c r="F49" s="160">
        <v>1.04</v>
      </c>
      <c r="G49" s="15"/>
      <c r="H49" s="14"/>
      <c r="I49" s="160">
        <v>0.93</v>
      </c>
      <c r="J49" s="15"/>
      <c r="K49" s="16"/>
      <c r="L49" s="24">
        <v>1343</v>
      </c>
      <c r="M49" s="15"/>
      <c r="N49" s="16"/>
      <c r="O49" s="24">
        <v>1055</v>
      </c>
      <c r="P49" s="15"/>
      <c r="Q49" s="16"/>
      <c r="R49" s="24">
        <v>1252</v>
      </c>
      <c r="S49" s="15"/>
    </row>
    <row r="50" spans="1:19" ht="15.75" customHeight="1">
      <c r="A50" s="474"/>
      <c r="B50" s="20" t="s">
        <v>50</v>
      </c>
      <c r="C50" s="159">
        <v>0.96</v>
      </c>
      <c r="D50" s="21" t="s">
        <v>51</v>
      </c>
      <c r="E50" s="20" t="s">
        <v>50</v>
      </c>
      <c r="F50" s="159">
        <v>0.95</v>
      </c>
      <c r="G50" s="21" t="s">
        <v>51</v>
      </c>
      <c r="H50" s="20" t="s">
        <v>50</v>
      </c>
      <c r="I50" s="159">
        <v>0.77</v>
      </c>
      <c r="J50" s="21" t="s">
        <v>51</v>
      </c>
      <c r="K50" s="20" t="s">
        <v>50</v>
      </c>
      <c r="L50" s="23">
        <v>829</v>
      </c>
      <c r="M50" s="21" t="s">
        <v>51</v>
      </c>
      <c r="N50" s="20" t="s">
        <v>50</v>
      </c>
      <c r="O50" s="23">
        <v>688</v>
      </c>
      <c r="P50" s="21" t="s">
        <v>51</v>
      </c>
      <c r="Q50" s="20" t="s">
        <v>50</v>
      </c>
      <c r="R50" s="23">
        <v>751</v>
      </c>
      <c r="S50" s="21" t="s">
        <v>51</v>
      </c>
    </row>
    <row r="51" spans="1:19" ht="15.75" customHeight="1">
      <c r="A51" s="469" t="s">
        <v>53</v>
      </c>
      <c r="B51" s="14"/>
      <c r="C51" s="160">
        <v>1.09</v>
      </c>
      <c r="D51" s="144"/>
      <c r="E51" s="14"/>
      <c r="F51" s="160">
        <v>1.06</v>
      </c>
      <c r="G51" s="144"/>
      <c r="H51" s="14"/>
      <c r="I51" s="160">
        <v>0.88</v>
      </c>
      <c r="J51" s="144"/>
      <c r="K51" s="145"/>
      <c r="L51" s="24">
        <v>1102</v>
      </c>
      <c r="M51" s="15"/>
      <c r="N51" s="145"/>
      <c r="O51" s="24">
        <v>1125</v>
      </c>
      <c r="P51" s="15"/>
      <c r="Q51" s="145"/>
      <c r="R51" s="24">
        <v>836</v>
      </c>
      <c r="S51" s="15"/>
    </row>
    <row r="52" spans="1:19" ht="15.75" customHeight="1">
      <c r="A52" s="475"/>
      <c r="B52" s="25" t="s">
        <v>50</v>
      </c>
      <c r="C52" s="159">
        <v>0.93</v>
      </c>
      <c r="D52" s="26" t="s">
        <v>51</v>
      </c>
      <c r="E52" s="25" t="s">
        <v>50</v>
      </c>
      <c r="F52" s="159">
        <v>0.95</v>
      </c>
      <c r="G52" s="26" t="s">
        <v>51</v>
      </c>
      <c r="H52" s="25" t="s">
        <v>50</v>
      </c>
      <c r="I52" s="159">
        <v>0.76</v>
      </c>
      <c r="J52" s="26" t="s">
        <v>51</v>
      </c>
      <c r="K52" s="25" t="s">
        <v>50</v>
      </c>
      <c r="L52" s="23">
        <v>646</v>
      </c>
      <c r="M52" s="26" t="s">
        <v>51</v>
      </c>
      <c r="N52" s="25" t="s">
        <v>50</v>
      </c>
      <c r="O52" s="23">
        <v>664</v>
      </c>
      <c r="P52" s="26" t="s">
        <v>51</v>
      </c>
      <c r="Q52" s="25" t="s">
        <v>50</v>
      </c>
      <c r="R52" s="23">
        <v>512</v>
      </c>
      <c r="S52" s="26" t="s">
        <v>51</v>
      </c>
    </row>
    <row r="53" spans="1:19" ht="15.75" customHeight="1">
      <c r="A53" s="469" t="s">
        <v>370</v>
      </c>
      <c r="B53" s="14"/>
      <c r="C53" s="160">
        <v>1.02</v>
      </c>
      <c r="D53" s="15"/>
      <c r="E53" s="14"/>
      <c r="F53" s="160">
        <v>1.05</v>
      </c>
      <c r="G53" s="15"/>
      <c r="H53" s="14"/>
      <c r="I53" s="160">
        <v>0.86</v>
      </c>
      <c r="J53" s="15"/>
      <c r="K53" s="16"/>
      <c r="L53" s="24">
        <v>1169</v>
      </c>
      <c r="M53" s="15"/>
      <c r="N53" s="16"/>
      <c r="O53" s="24">
        <v>1288</v>
      </c>
      <c r="P53" s="15"/>
      <c r="Q53" s="16"/>
      <c r="R53" s="24">
        <v>1155</v>
      </c>
      <c r="S53" s="15"/>
    </row>
    <row r="54" spans="1:19" ht="15.75" customHeight="1">
      <c r="A54" s="474"/>
      <c r="B54" s="20" t="s">
        <v>50</v>
      </c>
      <c r="C54" s="159">
        <v>0.89</v>
      </c>
      <c r="D54" s="21" t="s">
        <v>51</v>
      </c>
      <c r="E54" s="20" t="s">
        <v>50</v>
      </c>
      <c r="F54" s="159">
        <v>0.93</v>
      </c>
      <c r="G54" s="21" t="s">
        <v>51</v>
      </c>
      <c r="H54" s="20" t="s">
        <v>50</v>
      </c>
      <c r="I54" s="159">
        <v>0.76</v>
      </c>
      <c r="J54" s="21" t="s">
        <v>51</v>
      </c>
      <c r="K54" s="20" t="s">
        <v>50</v>
      </c>
      <c r="L54" s="23">
        <v>654</v>
      </c>
      <c r="M54" s="21" t="s">
        <v>51</v>
      </c>
      <c r="N54" s="20" t="s">
        <v>50</v>
      </c>
      <c r="O54" s="23">
        <v>750</v>
      </c>
      <c r="P54" s="21" t="s">
        <v>51</v>
      </c>
      <c r="Q54" s="20" t="s">
        <v>50</v>
      </c>
      <c r="R54" s="23">
        <v>718</v>
      </c>
      <c r="S54" s="21" t="s">
        <v>51</v>
      </c>
    </row>
    <row r="55" spans="1:19" ht="15.75" customHeight="1">
      <c r="A55" s="469" t="s">
        <v>371</v>
      </c>
      <c r="B55" s="14"/>
      <c r="C55" s="160">
        <v>1.06</v>
      </c>
      <c r="D55" s="144"/>
      <c r="E55" s="14"/>
      <c r="F55" s="160">
        <v>0.99</v>
      </c>
      <c r="G55" s="144"/>
      <c r="H55" s="14"/>
      <c r="I55" s="160">
        <v>0.89</v>
      </c>
      <c r="J55" s="144"/>
      <c r="K55" s="145"/>
      <c r="L55" s="24">
        <v>1421</v>
      </c>
      <c r="M55" s="15"/>
      <c r="N55" s="145"/>
      <c r="O55" s="24">
        <v>1115</v>
      </c>
      <c r="P55" s="15"/>
      <c r="Q55" s="145"/>
      <c r="R55" s="24">
        <v>1240</v>
      </c>
      <c r="S55" s="15"/>
    </row>
    <row r="56" spans="1:19" ht="15.75" customHeight="1">
      <c r="A56" s="474"/>
      <c r="B56" s="20" t="s">
        <v>50</v>
      </c>
      <c r="C56" s="159">
        <v>0.93</v>
      </c>
      <c r="D56" s="26" t="s">
        <v>51</v>
      </c>
      <c r="E56" s="20" t="s">
        <v>50</v>
      </c>
      <c r="F56" s="159">
        <v>0.86</v>
      </c>
      <c r="G56" s="26" t="s">
        <v>51</v>
      </c>
      <c r="H56" s="20" t="s">
        <v>50</v>
      </c>
      <c r="I56" s="159">
        <v>0.81</v>
      </c>
      <c r="J56" s="26" t="s">
        <v>51</v>
      </c>
      <c r="K56" s="25" t="s">
        <v>50</v>
      </c>
      <c r="L56" s="23">
        <v>891</v>
      </c>
      <c r="M56" s="21" t="s">
        <v>51</v>
      </c>
      <c r="N56" s="25" t="s">
        <v>50</v>
      </c>
      <c r="O56" s="23">
        <v>659</v>
      </c>
      <c r="P56" s="21" t="s">
        <v>51</v>
      </c>
      <c r="Q56" s="25" t="s">
        <v>50</v>
      </c>
      <c r="R56" s="23">
        <v>814</v>
      </c>
      <c r="S56" s="21" t="s">
        <v>51</v>
      </c>
    </row>
    <row r="57" spans="1:19" ht="15.75" customHeight="1">
      <c r="A57" s="469" t="s">
        <v>372</v>
      </c>
      <c r="B57" s="14"/>
      <c r="C57" s="160">
        <v>1.03</v>
      </c>
      <c r="D57" s="15"/>
      <c r="E57" s="14"/>
      <c r="F57" s="160">
        <v>0.97</v>
      </c>
      <c r="G57" s="15"/>
      <c r="H57" s="14"/>
      <c r="I57" s="160">
        <v>0.9</v>
      </c>
      <c r="J57" s="15"/>
      <c r="K57" s="16"/>
      <c r="L57" s="24">
        <v>1319</v>
      </c>
      <c r="M57" s="15"/>
      <c r="N57" s="16"/>
      <c r="O57" s="24">
        <v>1372</v>
      </c>
      <c r="P57" s="15"/>
      <c r="Q57" s="16"/>
      <c r="R57" s="24">
        <v>1234</v>
      </c>
      <c r="S57" s="15"/>
    </row>
    <row r="58" spans="1:19" ht="15.75" customHeight="1">
      <c r="A58" s="474"/>
      <c r="B58" s="20" t="s">
        <v>50</v>
      </c>
      <c r="C58" s="159">
        <v>0.9</v>
      </c>
      <c r="D58" s="21" t="s">
        <v>51</v>
      </c>
      <c r="E58" s="20" t="s">
        <v>50</v>
      </c>
      <c r="F58" s="159">
        <v>0.81</v>
      </c>
      <c r="G58" s="21" t="s">
        <v>51</v>
      </c>
      <c r="H58" s="20" t="s">
        <v>50</v>
      </c>
      <c r="I58" s="159">
        <v>0.81</v>
      </c>
      <c r="J58" s="21" t="s">
        <v>51</v>
      </c>
      <c r="K58" s="20" t="s">
        <v>50</v>
      </c>
      <c r="L58" s="23">
        <v>777</v>
      </c>
      <c r="M58" s="21" t="s">
        <v>51</v>
      </c>
      <c r="N58" s="20" t="s">
        <v>50</v>
      </c>
      <c r="O58" s="23">
        <v>758</v>
      </c>
      <c r="P58" s="21" t="s">
        <v>51</v>
      </c>
      <c r="Q58" s="20" t="s">
        <v>50</v>
      </c>
      <c r="R58" s="23">
        <v>752</v>
      </c>
      <c r="S58" s="21" t="s">
        <v>51</v>
      </c>
    </row>
    <row r="59" spans="1:19" ht="15.75" customHeight="1">
      <c r="A59" s="41"/>
      <c r="B59" s="31"/>
      <c r="C59" s="37"/>
      <c r="D59" s="42"/>
      <c r="E59" s="43"/>
      <c r="F59" s="37"/>
      <c r="G59" s="42"/>
      <c r="H59" s="43"/>
      <c r="I59" s="37"/>
      <c r="J59" s="42"/>
      <c r="K59" s="43"/>
      <c r="L59" s="38"/>
      <c r="M59" s="42"/>
      <c r="N59" s="43"/>
      <c r="O59" s="38"/>
      <c r="P59" s="32"/>
      <c r="Q59" s="31"/>
      <c r="R59" s="136"/>
      <c r="S59" s="32"/>
    </row>
    <row r="60" spans="1:19" ht="15.75" customHeight="1">
      <c r="A60" s="476" t="s">
        <v>60</v>
      </c>
      <c r="B60" s="476"/>
      <c r="C60" s="476"/>
      <c r="D60" s="476"/>
      <c r="E60" s="476"/>
      <c r="F60" s="476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  <c r="S60" s="476"/>
    </row>
    <row r="61" ht="19.5" customHeight="1"/>
  </sheetData>
  <sheetProtection/>
  <mergeCells count="33">
    <mergeCell ref="A60:S60"/>
    <mergeCell ref="A41:A42"/>
    <mergeCell ref="A43:A44"/>
    <mergeCell ref="A57:A58"/>
    <mergeCell ref="A55:A56"/>
    <mergeCell ref="A49:A50"/>
    <mergeCell ref="A53:A54"/>
    <mergeCell ref="A51:A52"/>
    <mergeCell ref="A35:A36"/>
    <mergeCell ref="A28:A29"/>
    <mergeCell ref="A47:A48"/>
    <mergeCell ref="A39:A40"/>
    <mergeCell ref="A37:A38"/>
    <mergeCell ref="A45:A46"/>
    <mergeCell ref="A30:S30"/>
    <mergeCell ref="B33:J33"/>
    <mergeCell ref="K33:S33"/>
    <mergeCell ref="A18:A19"/>
    <mergeCell ref="A20:A21"/>
    <mergeCell ref="A10:A11"/>
    <mergeCell ref="A12:A13"/>
    <mergeCell ref="A14:A15"/>
    <mergeCell ref="A16:A17"/>
    <mergeCell ref="A24:A25"/>
    <mergeCell ref="A26:A27"/>
    <mergeCell ref="A1:S1"/>
    <mergeCell ref="O2:S2"/>
    <mergeCell ref="B4:J4"/>
    <mergeCell ref="K4:S4"/>
    <mergeCell ref="A4:A5"/>
    <mergeCell ref="A6:A7"/>
    <mergeCell ref="A22:A23"/>
    <mergeCell ref="A8:A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rowBreaks count="1" manualBreakCount="1">
    <brk id="3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410"/>
  <sheetViews>
    <sheetView zoomScale="90" zoomScaleNormal="90" zoomScalePageLayoutView="0" workbookViewId="0" topLeftCell="A41">
      <selection activeCell="I45" sqref="I45"/>
    </sheetView>
  </sheetViews>
  <sheetFormatPr defaultColWidth="9.00390625" defaultRowHeight="13.5"/>
  <cols>
    <col min="1" max="3" width="1.25" style="0" customWidth="1"/>
    <col min="4" max="4" width="15.75390625" style="50" customWidth="1"/>
    <col min="5" max="5" width="3.25390625" style="54" customWidth="1"/>
    <col min="6" max="19" width="8.625" style="0" customWidth="1"/>
  </cols>
  <sheetData>
    <row r="1" spans="1:19" s="55" customFormat="1" ht="27.75" customHeight="1">
      <c r="A1" s="454" t="s">
        <v>415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</row>
    <row r="2" spans="1:19" ht="27.75" customHeight="1">
      <c r="A2" s="56"/>
      <c r="B2" s="56"/>
      <c r="C2" s="56"/>
      <c r="D2" s="59"/>
      <c r="E2" s="60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27.75" customHeight="1">
      <c r="A3" s="461" t="s">
        <v>106</v>
      </c>
      <c r="B3" s="461"/>
      <c r="C3" s="461"/>
      <c r="D3" s="461"/>
      <c r="E3" s="461"/>
      <c r="F3" s="496" t="s">
        <v>107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</row>
    <row r="4" spans="1:19" ht="27.75" customHeight="1">
      <c r="A4" s="461"/>
      <c r="B4" s="461"/>
      <c r="C4" s="461"/>
      <c r="D4" s="461"/>
      <c r="E4" s="461"/>
      <c r="F4" s="497"/>
      <c r="G4" s="63" t="s">
        <v>108</v>
      </c>
      <c r="H4" s="63" t="s">
        <v>109</v>
      </c>
      <c r="I4" s="63" t="s">
        <v>110</v>
      </c>
      <c r="J4" s="63" t="s">
        <v>291</v>
      </c>
      <c r="K4" s="63" t="s">
        <v>111</v>
      </c>
      <c r="L4" s="63" t="s">
        <v>112</v>
      </c>
      <c r="M4" s="202" t="s">
        <v>292</v>
      </c>
      <c r="N4" s="63" t="s">
        <v>288</v>
      </c>
      <c r="O4" s="203" t="s">
        <v>290</v>
      </c>
      <c r="P4" s="63" t="s">
        <v>289</v>
      </c>
      <c r="Q4" s="63" t="s">
        <v>113</v>
      </c>
      <c r="R4" s="63" t="s">
        <v>115</v>
      </c>
      <c r="S4" s="63" t="s">
        <v>114</v>
      </c>
    </row>
    <row r="5" spans="1:23" ht="27.75" customHeight="1">
      <c r="A5" s="494" t="s">
        <v>116</v>
      </c>
      <c r="B5" s="482"/>
      <c r="C5" s="482"/>
      <c r="D5" s="483"/>
      <c r="E5" s="75" t="s">
        <v>122</v>
      </c>
      <c r="F5" s="386">
        <v>237808</v>
      </c>
      <c r="G5" s="386">
        <v>264644</v>
      </c>
      <c r="H5" s="386">
        <v>235928</v>
      </c>
      <c r="I5" s="386">
        <v>291912</v>
      </c>
      <c r="J5" s="386">
        <v>215374</v>
      </c>
      <c r="K5" s="386">
        <v>193822</v>
      </c>
      <c r="L5" s="386">
        <v>306409</v>
      </c>
      <c r="M5" s="386">
        <v>297396</v>
      </c>
      <c r="N5" s="386">
        <v>172930</v>
      </c>
      <c r="O5" s="386">
        <v>150570</v>
      </c>
      <c r="P5" s="386">
        <v>332356</v>
      </c>
      <c r="Q5" s="386">
        <v>264335</v>
      </c>
      <c r="R5" s="386">
        <v>286312</v>
      </c>
      <c r="S5" s="386">
        <v>162862</v>
      </c>
      <c r="T5" s="40"/>
      <c r="U5" s="40"/>
      <c r="V5" s="40"/>
      <c r="W5" s="40"/>
    </row>
    <row r="6" spans="1:23" s="57" customFormat="1" ht="27.75" customHeight="1">
      <c r="A6" s="68"/>
      <c r="B6" s="479" t="s">
        <v>117</v>
      </c>
      <c r="C6" s="479"/>
      <c r="D6" s="480"/>
      <c r="E6" s="76" t="s">
        <v>123</v>
      </c>
      <c r="F6" s="381">
        <v>-0.5</v>
      </c>
      <c r="G6" s="381">
        <v>-16.3</v>
      </c>
      <c r="H6" s="381">
        <v>2.4</v>
      </c>
      <c r="I6" s="381">
        <v>4.5</v>
      </c>
      <c r="J6" s="381">
        <v>1.7</v>
      </c>
      <c r="K6" s="381">
        <v>3</v>
      </c>
      <c r="L6" s="381">
        <v>-2.8</v>
      </c>
      <c r="M6" s="382">
        <v>2.9</v>
      </c>
      <c r="N6" s="382">
        <v>43.7</v>
      </c>
      <c r="O6" s="382">
        <v>-9.1</v>
      </c>
      <c r="P6" s="383">
        <v>-3.5</v>
      </c>
      <c r="Q6" s="383">
        <v>-1.1</v>
      </c>
      <c r="R6" s="383">
        <v>9</v>
      </c>
      <c r="S6" s="382">
        <v>-7.5</v>
      </c>
      <c r="T6" s="69"/>
      <c r="U6" s="69"/>
      <c r="V6" s="69"/>
      <c r="W6" s="69"/>
    </row>
    <row r="7" spans="1:23" ht="27.75" customHeight="1">
      <c r="A7" s="64"/>
      <c r="B7" s="482" t="s">
        <v>27</v>
      </c>
      <c r="C7" s="482"/>
      <c r="D7" s="483"/>
      <c r="E7" s="75" t="s">
        <v>122</v>
      </c>
      <c r="F7" s="386">
        <v>286370</v>
      </c>
      <c r="G7" s="386">
        <v>284384</v>
      </c>
      <c r="H7" s="386">
        <v>277667</v>
      </c>
      <c r="I7" s="386">
        <v>333986</v>
      </c>
      <c r="J7" s="386">
        <v>228791</v>
      </c>
      <c r="K7" s="386">
        <v>263506</v>
      </c>
      <c r="L7" s="386">
        <v>430056</v>
      </c>
      <c r="M7" s="387">
        <v>331039</v>
      </c>
      <c r="N7" s="387">
        <v>217589</v>
      </c>
      <c r="O7" s="387">
        <v>182866</v>
      </c>
      <c r="P7" s="387">
        <v>378838</v>
      </c>
      <c r="Q7" s="387">
        <v>381404</v>
      </c>
      <c r="R7" s="387">
        <v>346312</v>
      </c>
      <c r="S7" s="387">
        <v>196510</v>
      </c>
      <c r="T7" s="40"/>
      <c r="U7" s="40"/>
      <c r="V7" s="40"/>
      <c r="W7" s="40"/>
    </row>
    <row r="8" spans="1:23" ht="27.75" customHeight="1">
      <c r="A8" s="64"/>
      <c r="B8" s="482" t="s">
        <v>28</v>
      </c>
      <c r="C8" s="482"/>
      <c r="D8" s="483"/>
      <c r="E8" s="75" t="s">
        <v>122</v>
      </c>
      <c r="F8" s="386">
        <v>184934</v>
      </c>
      <c r="G8" s="386">
        <v>161432</v>
      </c>
      <c r="H8" s="386">
        <v>158385</v>
      </c>
      <c r="I8" s="386">
        <v>227469</v>
      </c>
      <c r="J8" s="386">
        <v>135488</v>
      </c>
      <c r="K8" s="386">
        <v>133723</v>
      </c>
      <c r="L8" s="386">
        <v>222410</v>
      </c>
      <c r="M8" s="387">
        <v>156346</v>
      </c>
      <c r="N8" s="387">
        <v>139159</v>
      </c>
      <c r="O8" s="387">
        <v>119964</v>
      </c>
      <c r="P8" s="387">
        <v>269060</v>
      </c>
      <c r="Q8" s="387">
        <v>232003</v>
      </c>
      <c r="R8" s="387">
        <v>212596</v>
      </c>
      <c r="S8" s="387">
        <v>126526</v>
      </c>
      <c r="T8" s="40"/>
      <c r="U8" s="40"/>
      <c r="V8" s="40"/>
      <c r="W8" s="40"/>
    </row>
    <row r="9" spans="1:19" s="40" customFormat="1" ht="27.75" customHeight="1">
      <c r="A9" s="71">
        <v>7</v>
      </c>
      <c r="B9" s="498" t="s">
        <v>118</v>
      </c>
      <c r="C9" s="499"/>
      <c r="D9" s="500"/>
      <c r="E9" s="77" t="s">
        <v>122</v>
      </c>
      <c r="F9" s="386">
        <v>231363</v>
      </c>
      <c r="G9" s="386">
        <v>264644</v>
      </c>
      <c r="H9" s="386">
        <v>235318</v>
      </c>
      <c r="I9" s="386">
        <v>291912</v>
      </c>
      <c r="J9" s="386">
        <v>215374</v>
      </c>
      <c r="K9" s="386">
        <v>192061</v>
      </c>
      <c r="L9" s="386">
        <v>305288</v>
      </c>
      <c r="M9" s="387">
        <v>297396</v>
      </c>
      <c r="N9" s="387">
        <v>159163</v>
      </c>
      <c r="O9" s="387">
        <v>150512</v>
      </c>
      <c r="P9" s="387">
        <v>332356</v>
      </c>
      <c r="Q9" s="387">
        <v>242613</v>
      </c>
      <c r="R9" s="387">
        <v>255038</v>
      </c>
      <c r="S9" s="387">
        <v>162584</v>
      </c>
    </row>
    <row r="10" spans="1:23" s="57" customFormat="1" ht="27.75" customHeight="1">
      <c r="A10" s="68"/>
      <c r="B10" s="68"/>
      <c r="C10" s="479" t="s">
        <v>117</v>
      </c>
      <c r="D10" s="480"/>
      <c r="E10" s="76" t="s">
        <v>123</v>
      </c>
      <c r="F10" s="381">
        <v>1</v>
      </c>
      <c r="G10" s="381">
        <v>-2.1</v>
      </c>
      <c r="H10" s="381">
        <v>3.1</v>
      </c>
      <c r="I10" s="381">
        <v>4.9</v>
      </c>
      <c r="J10" s="381">
        <v>1.7</v>
      </c>
      <c r="K10" s="381">
        <v>4.4</v>
      </c>
      <c r="L10" s="381">
        <v>-3</v>
      </c>
      <c r="M10" s="382">
        <v>2.8</v>
      </c>
      <c r="N10" s="382">
        <v>32.9</v>
      </c>
      <c r="O10" s="382">
        <v>-8.8</v>
      </c>
      <c r="P10" s="383">
        <v>-3.5</v>
      </c>
      <c r="Q10" s="383">
        <v>-0.9</v>
      </c>
      <c r="R10" s="383">
        <v>5.2</v>
      </c>
      <c r="S10" s="382">
        <v>-7.6</v>
      </c>
      <c r="T10" s="69"/>
      <c r="U10" s="69"/>
      <c r="V10" s="69"/>
      <c r="W10" s="69"/>
    </row>
    <row r="11" spans="1:23" ht="27.75" customHeight="1">
      <c r="A11" s="64"/>
      <c r="B11" s="64"/>
      <c r="C11" s="482" t="s">
        <v>27</v>
      </c>
      <c r="D11" s="483"/>
      <c r="E11" s="75" t="s">
        <v>122</v>
      </c>
      <c r="F11" s="386">
        <v>280813</v>
      </c>
      <c r="G11" s="386">
        <v>284384</v>
      </c>
      <c r="H11" s="386">
        <v>276947</v>
      </c>
      <c r="I11" s="386">
        <v>333986</v>
      </c>
      <c r="J11" s="386">
        <v>228791</v>
      </c>
      <c r="K11" s="386">
        <v>260086</v>
      </c>
      <c r="L11" s="386">
        <v>428766</v>
      </c>
      <c r="M11" s="387">
        <v>331039</v>
      </c>
      <c r="N11" s="387">
        <v>197479</v>
      </c>
      <c r="O11" s="387">
        <v>182756</v>
      </c>
      <c r="P11" s="387">
        <v>378838</v>
      </c>
      <c r="Q11" s="387">
        <v>347764</v>
      </c>
      <c r="R11" s="387">
        <v>302751</v>
      </c>
      <c r="S11" s="387">
        <v>196158</v>
      </c>
      <c r="T11" s="40"/>
      <c r="U11" s="40"/>
      <c r="V11" s="40"/>
      <c r="W11" s="40"/>
    </row>
    <row r="12" spans="1:23" ht="27.75" customHeight="1">
      <c r="A12" s="64"/>
      <c r="B12" s="64"/>
      <c r="C12" s="482" t="s">
        <v>28</v>
      </c>
      <c r="D12" s="483"/>
      <c r="E12" s="75" t="s">
        <v>122</v>
      </c>
      <c r="F12" s="386">
        <v>177522</v>
      </c>
      <c r="G12" s="386">
        <v>161432</v>
      </c>
      <c r="H12" s="386">
        <v>157980</v>
      </c>
      <c r="I12" s="386">
        <v>227469</v>
      </c>
      <c r="J12" s="386">
        <v>135488</v>
      </c>
      <c r="K12" s="386">
        <v>133393</v>
      </c>
      <c r="L12" s="386">
        <v>221403</v>
      </c>
      <c r="M12" s="387">
        <v>156346</v>
      </c>
      <c r="N12" s="387">
        <v>130188</v>
      </c>
      <c r="O12" s="387">
        <v>119955</v>
      </c>
      <c r="P12" s="387">
        <v>269060</v>
      </c>
      <c r="Q12" s="387">
        <v>213572</v>
      </c>
      <c r="R12" s="387">
        <v>196418</v>
      </c>
      <c r="S12" s="387">
        <v>126329</v>
      </c>
      <c r="T12" s="40"/>
      <c r="U12" s="40"/>
      <c r="V12" s="40"/>
      <c r="W12" s="40"/>
    </row>
    <row r="13" spans="1:23" ht="27.75" customHeight="1">
      <c r="A13" s="64"/>
      <c r="B13" s="64"/>
      <c r="C13" s="494" t="s">
        <v>119</v>
      </c>
      <c r="D13" s="483"/>
      <c r="E13" s="75" t="s">
        <v>122</v>
      </c>
      <c r="F13" s="386">
        <v>216951</v>
      </c>
      <c r="G13" s="386">
        <v>246955</v>
      </c>
      <c r="H13" s="386">
        <v>214901</v>
      </c>
      <c r="I13" s="386">
        <v>274820</v>
      </c>
      <c r="J13" s="386">
        <v>197371</v>
      </c>
      <c r="K13" s="386">
        <v>185566</v>
      </c>
      <c r="L13" s="386">
        <v>289504</v>
      </c>
      <c r="M13" s="387">
        <v>281023</v>
      </c>
      <c r="N13" s="387">
        <v>146341</v>
      </c>
      <c r="O13" s="387">
        <v>145709</v>
      </c>
      <c r="P13" s="387">
        <v>326847</v>
      </c>
      <c r="Q13" s="387">
        <v>225085</v>
      </c>
      <c r="R13" s="387">
        <v>247575</v>
      </c>
      <c r="S13" s="387">
        <v>150130</v>
      </c>
      <c r="T13" s="40"/>
      <c r="U13" s="40"/>
      <c r="V13" s="40"/>
      <c r="W13" s="40"/>
    </row>
    <row r="14" spans="1:23" s="57" customFormat="1" ht="27.75" customHeight="1">
      <c r="A14" s="68"/>
      <c r="B14" s="68"/>
      <c r="C14" s="72"/>
      <c r="D14" s="74" t="s">
        <v>117</v>
      </c>
      <c r="E14" s="76" t="s">
        <v>123</v>
      </c>
      <c r="F14" s="381">
        <v>1</v>
      </c>
      <c r="G14" s="381">
        <v>-4.2</v>
      </c>
      <c r="H14" s="381">
        <v>3.9</v>
      </c>
      <c r="I14" s="381">
        <v>2.8</v>
      </c>
      <c r="J14" s="381">
        <v>6.1</v>
      </c>
      <c r="K14" s="381">
        <v>5.3</v>
      </c>
      <c r="L14" s="381">
        <v>-2.7</v>
      </c>
      <c r="M14" s="382">
        <v>2.5</v>
      </c>
      <c r="N14" s="382">
        <v>28.6</v>
      </c>
      <c r="O14" s="382">
        <v>-6.3</v>
      </c>
      <c r="P14" s="383">
        <v>-4.1</v>
      </c>
      <c r="Q14" s="383">
        <v>-1.4</v>
      </c>
      <c r="R14" s="383">
        <v>4.8</v>
      </c>
      <c r="S14" s="382">
        <v>-6.5</v>
      </c>
      <c r="T14" s="69"/>
      <c r="U14" s="69"/>
      <c r="V14" s="69"/>
      <c r="W14" s="69"/>
    </row>
    <row r="15" spans="1:23" ht="27.75" customHeight="1">
      <c r="A15" s="64"/>
      <c r="B15" s="65"/>
      <c r="C15" s="482" t="s">
        <v>120</v>
      </c>
      <c r="D15" s="483"/>
      <c r="E15" s="75" t="s">
        <v>122</v>
      </c>
      <c r="F15" s="386">
        <v>14412</v>
      </c>
      <c r="G15" s="386">
        <v>17689</v>
      </c>
      <c r="H15" s="386">
        <v>20417</v>
      </c>
      <c r="I15" s="386">
        <v>17092</v>
      </c>
      <c r="J15" s="386">
        <v>18003</v>
      </c>
      <c r="K15" s="386">
        <v>6495</v>
      </c>
      <c r="L15" s="386">
        <v>15784</v>
      </c>
      <c r="M15" s="387">
        <v>16373</v>
      </c>
      <c r="N15" s="387">
        <v>12822</v>
      </c>
      <c r="O15" s="387">
        <v>4803</v>
      </c>
      <c r="P15" s="387">
        <v>5509</v>
      </c>
      <c r="Q15" s="387">
        <v>17528</v>
      </c>
      <c r="R15" s="387">
        <v>7463</v>
      </c>
      <c r="S15" s="387">
        <v>12454</v>
      </c>
      <c r="T15" s="40"/>
      <c r="U15" s="40"/>
      <c r="V15" s="40"/>
      <c r="W15" s="40"/>
    </row>
    <row r="16" spans="1:23" ht="27.75" customHeight="1">
      <c r="A16" s="64"/>
      <c r="B16" s="494" t="s">
        <v>121</v>
      </c>
      <c r="C16" s="482"/>
      <c r="D16" s="483"/>
      <c r="E16" s="75" t="s">
        <v>122</v>
      </c>
      <c r="F16" s="386">
        <v>6445</v>
      </c>
      <c r="G16" s="386">
        <v>0</v>
      </c>
      <c r="H16" s="386">
        <v>610</v>
      </c>
      <c r="I16" s="386">
        <v>0</v>
      </c>
      <c r="J16" s="386">
        <v>0</v>
      </c>
      <c r="K16" s="386">
        <v>1761</v>
      </c>
      <c r="L16" s="386">
        <v>1121</v>
      </c>
      <c r="M16" s="387">
        <v>0</v>
      </c>
      <c r="N16" s="387">
        <v>13767</v>
      </c>
      <c r="O16" s="387">
        <v>58</v>
      </c>
      <c r="P16" s="387">
        <v>0</v>
      </c>
      <c r="Q16" s="387">
        <v>21722</v>
      </c>
      <c r="R16" s="387">
        <v>31274</v>
      </c>
      <c r="S16" s="387">
        <v>278</v>
      </c>
      <c r="T16" s="40"/>
      <c r="U16" s="40"/>
      <c r="V16" s="40"/>
      <c r="W16" s="40"/>
    </row>
    <row r="17" spans="1:23" ht="27.75" customHeight="1">
      <c r="A17" s="64"/>
      <c r="B17" s="64"/>
      <c r="C17" s="494" t="s">
        <v>27</v>
      </c>
      <c r="D17" s="501"/>
      <c r="E17" s="75" t="s">
        <v>122</v>
      </c>
      <c r="F17" s="386">
        <v>5557</v>
      </c>
      <c r="G17" s="386">
        <v>0</v>
      </c>
      <c r="H17" s="386">
        <v>720</v>
      </c>
      <c r="I17" s="386">
        <v>0</v>
      </c>
      <c r="J17" s="386">
        <v>0</v>
      </c>
      <c r="K17" s="386">
        <v>3420</v>
      </c>
      <c r="L17" s="386">
        <v>1290</v>
      </c>
      <c r="M17" s="387">
        <v>0</v>
      </c>
      <c r="N17" s="387">
        <v>20110</v>
      </c>
      <c r="O17" s="387">
        <v>110</v>
      </c>
      <c r="P17" s="387">
        <v>0</v>
      </c>
      <c r="Q17" s="387">
        <v>33640</v>
      </c>
      <c r="R17" s="387">
        <v>43561</v>
      </c>
      <c r="S17" s="387">
        <v>352</v>
      </c>
      <c r="T17" s="40"/>
      <c r="U17" s="40"/>
      <c r="V17" s="40"/>
      <c r="W17" s="40"/>
    </row>
    <row r="18" spans="1:23" ht="27.75" customHeight="1">
      <c r="A18" s="65"/>
      <c r="B18" s="65"/>
      <c r="C18" s="482" t="s">
        <v>28</v>
      </c>
      <c r="D18" s="483"/>
      <c r="E18" s="75" t="s">
        <v>122</v>
      </c>
      <c r="F18" s="386">
        <v>7412</v>
      </c>
      <c r="G18" s="386">
        <v>0</v>
      </c>
      <c r="H18" s="386">
        <v>405</v>
      </c>
      <c r="I18" s="386">
        <v>0</v>
      </c>
      <c r="J18" s="386">
        <v>0</v>
      </c>
      <c r="K18" s="386">
        <v>330</v>
      </c>
      <c r="L18" s="386">
        <v>1007</v>
      </c>
      <c r="M18" s="387">
        <v>0</v>
      </c>
      <c r="N18" s="387">
        <v>8971</v>
      </c>
      <c r="O18" s="387">
        <v>9</v>
      </c>
      <c r="P18" s="387">
        <v>0</v>
      </c>
      <c r="Q18" s="387">
        <v>18431</v>
      </c>
      <c r="R18" s="387">
        <v>16178</v>
      </c>
      <c r="S18" s="387">
        <v>197</v>
      </c>
      <c r="T18" s="40"/>
      <c r="U18" s="40"/>
      <c r="V18" s="40"/>
      <c r="W18" s="40"/>
    </row>
    <row r="19" spans="1:23" ht="27.75" customHeight="1">
      <c r="A19" s="104"/>
      <c r="B19" s="104"/>
      <c r="C19" s="105"/>
      <c r="D19" s="105"/>
      <c r="E19" s="106"/>
      <c r="F19" s="38"/>
      <c r="G19" s="38"/>
      <c r="H19" s="38"/>
      <c r="I19" s="38"/>
      <c r="J19" s="38"/>
      <c r="K19" s="38"/>
      <c r="L19" s="38"/>
      <c r="M19" s="38"/>
      <c r="N19" s="40"/>
      <c r="O19" s="40"/>
      <c r="P19" s="40"/>
      <c r="Q19" s="38"/>
      <c r="R19" s="38"/>
      <c r="S19" s="38"/>
      <c r="T19" s="40"/>
      <c r="U19" s="40"/>
      <c r="V19" s="40"/>
      <c r="W19" s="40"/>
    </row>
    <row r="20" spans="1:23" s="55" customFormat="1" ht="27.75" customHeight="1">
      <c r="A20" s="454" t="str">
        <f>A1</f>
        <v>島根の賃金の動き（事業規模５人以上・２５年５月分速報）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66"/>
      <c r="U20" s="66"/>
      <c r="V20" s="66"/>
      <c r="W20" s="66"/>
    </row>
    <row r="21" spans="1:23" ht="20.25" customHeight="1">
      <c r="A21" s="56"/>
      <c r="B21" s="56"/>
      <c r="C21" s="56"/>
      <c r="D21" s="59"/>
      <c r="E21" s="60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40"/>
      <c r="U21" s="40"/>
      <c r="V21" s="40"/>
      <c r="W21" s="40"/>
    </row>
    <row r="22" spans="1:23" ht="27.75" customHeight="1">
      <c r="A22" s="495" t="s">
        <v>106</v>
      </c>
      <c r="B22" s="495"/>
      <c r="C22" s="495"/>
      <c r="D22" s="495"/>
      <c r="E22" s="495"/>
      <c r="F22" s="492" t="s">
        <v>107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8"/>
      <c r="T22" s="108"/>
      <c r="U22" s="40"/>
      <c r="V22" s="40"/>
      <c r="W22" s="40"/>
    </row>
    <row r="23" spans="1:23" ht="27.75" customHeight="1">
      <c r="A23" s="490"/>
      <c r="B23" s="490"/>
      <c r="C23" s="490"/>
      <c r="D23" s="490"/>
      <c r="E23" s="490"/>
      <c r="F23" s="493"/>
      <c r="G23" s="63" t="s">
        <v>108</v>
      </c>
      <c r="H23" s="63" t="s">
        <v>109</v>
      </c>
      <c r="I23" s="63" t="s">
        <v>110</v>
      </c>
      <c r="J23" s="63" t="s">
        <v>291</v>
      </c>
      <c r="K23" s="63" t="s">
        <v>111</v>
      </c>
      <c r="L23" s="63" t="s">
        <v>112</v>
      </c>
      <c r="M23" s="202" t="s">
        <v>292</v>
      </c>
      <c r="N23" s="63" t="s">
        <v>288</v>
      </c>
      <c r="O23" s="203" t="s">
        <v>290</v>
      </c>
      <c r="P23" s="63" t="s">
        <v>289</v>
      </c>
      <c r="Q23" s="63" t="s">
        <v>113</v>
      </c>
      <c r="R23" s="63" t="s">
        <v>115</v>
      </c>
      <c r="S23" s="63" t="s">
        <v>114</v>
      </c>
      <c r="T23" s="108"/>
      <c r="U23" s="40"/>
      <c r="V23" s="40"/>
      <c r="W23" s="40"/>
    </row>
    <row r="24" spans="1:23" s="57" customFormat="1" ht="27.75" customHeight="1">
      <c r="A24" s="484" t="s">
        <v>124</v>
      </c>
      <c r="B24" s="479"/>
      <c r="C24" s="479"/>
      <c r="D24" s="480"/>
      <c r="E24" s="76" t="s">
        <v>125</v>
      </c>
      <c r="F24" s="384">
        <v>19.5</v>
      </c>
      <c r="G24" s="384">
        <v>19.9</v>
      </c>
      <c r="H24" s="384">
        <v>18.8</v>
      </c>
      <c r="I24" s="384">
        <v>19.6</v>
      </c>
      <c r="J24" s="384">
        <v>20.4</v>
      </c>
      <c r="K24" s="384">
        <v>20.2</v>
      </c>
      <c r="L24" s="384">
        <v>20.4</v>
      </c>
      <c r="M24" s="385">
        <v>20.2</v>
      </c>
      <c r="N24" s="385">
        <v>21.3</v>
      </c>
      <c r="O24" s="385">
        <v>19</v>
      </c>
      <c r="P24" s="385">
        <v>19</v>
      </c>
      <c r="Q24" s="385">
        <v>18.8</v>
      </c>
      <c r="R24" s="385">
        <v>19.8</v>
      </c>
      <c r="S24" s="385">
        <v>19.3</v>
      </c>
      <c r="T24" s="109"/>
      <c r="U24" s="69"/>
      <c r="V24" s="69"/>
      <c r="W24" s="69"/>
    </row>
    <row r="25" spans="1:23" s="57" customFormat="1" ht="27.75" customHeight="1">
      <c r="A25" s="73"/>
      <c r="B25" s="479" t="s">
        <v>183</v>
      </c>
      <c r="C25" s="479"/>
      <c r="D25" s="480"/>
      <c r="E25" s="76" t="s">
        <v>125</v>
      </c>
      <c r="F25" s="381">
        <v>0.1</v>
      </c>
      <c r="G25" s="381">
        <v>0.5</v>
      </c>
      <c r="H25" s="381">
        <v>0.2</v>
      </c>
      <c r="I25" s="381">
        <v>0.8</v>
      </c>
      <c r="J25" s="381">
        <v>0.6</v>
      </c>
      <c r="K25" s="381">
        <v>-0.9</v>
      </c>
      <c r="L25" s="381">
        <v>-0.3</v>
      </c>
      <c r="M25" s="382">
        <v>1.6</v>
      </c>
      <c r="N25" s="382">
        <v>3.3</v>
      </c>
      <c r="O25" s="382">
        <v>-1.6</v>
      </c>
      <c r="P25" s="383">
        <v>-0.6</v>
      </c>
      <c r="Q25" s="383">
        <v>-0.2</v>
      </c>
      <c r="R25" s="383">
        <v>0.4</v>
      </c>
      <c r="S25" s="382">
        <v>-0.2</v>
      </c>
      <c r="T25" s="109"/>
      <c r="U25" s="69"/>
      <c r="V25" s="69"/>
      <c r="W25" s="69"/>
    </row>
    <row r="26" spans="1:23" s="57" customFormat="1" ht="27.75" customHeight="1">
      <c r="A26" s="110"/>
      <c r="B26" s="479" t="s">
        <v>27</v>
      </c>
      <c r="C26" s="479"/>
      <c r="D26" s="480"/>
      <c r="E26" s="76" t="s">
        <v>125</v>
      </c>
      <c r="F26" s="384">
        <v>20</v>
      </c>
      <c r="G26" s="384">
        <v>20.1</v>
      </c>
      <c r="H26" s="384">
        <v>18.8</v>
      </c>
      <c r="I26" s="384">
        <v>20.3</v>
      </c>
      <c r="J26" s="384">
        <v>20.5</v>
      </c>
      <c r="K26" s="384">
        <v>20.8</v>
      </c>
      <c r="L26" s="384">
        <v>21</v>
      </c>
      <c r="M26" s="385">
        <v>20.3</v>
      </c>
      <c r="N26" s="385">
        <v>21.8</v>
      </c>
      <c r="O26" s="385">
        <v>20.5</v>
      </c>
      <c r="P26" s="385">
        <v>19.1</v>
      </c>
      <c r="Q26" s="385">
        <v>19.7</v>
      </c>
      <c r="R26" s="385">
        <v>19.7</v>
      </c>
      <c r="S26" s="385">
        <v>20.2</v>
      </c>
      <c r="T26" s="69"/>
      <c r="U26" s="69"/>
      <c r="V26" s="69"/>
      <c r="W26" s="69"/>
    </row>
    <row r="27" spans="1:23" s="57" customFormat="1" ht="27.75" customHeight="1">
      <c r="A27" s="110"/>
      <c r="B27" s="479" t="s">
        <v>28</v>
      </c>
      <c r="C27" s="479"/>
      <c r="D27" s="480"/>
      <c r="E27" s="76" t="s">
        <v>125</v>
      </c>
      <c r="F27" s="384">
        <v>19.1</v>
      </c>
      <c r="G27" s="384">
        <v>18.4</v>
      </c>
      <c r="H27" s="384">
        <v>18.7</v>
      </c>
      <c r="I27" s="384">
        <v>18.7</v>
      </c>
      <c r="J27" s="384">
        <v>19.8</v>
      </c>
      <c r="K27" s="384">
        <v>19.8</v>
      </c>
      <c r="L27" s="384">
        <v>20.1</v>
      </c>
      <c r="M27" s="385">
        <v>19.6</v>
      </c>
      <c r="N27" s="385">
        <v>21</v>
      </c>
      <c r="O27" s="385">
        <v>17.7</v>
      </c>
      <c r="P27" s="385">
        <v>18.8</v>
      </c>
      <c r="Q27" s="385">
        <v>18.5</v>
      </c>
      <c r="R27" s="385">
        <v>19.9</v>
      </c>
      <c r="S27" s="385">
        <v>18.4</v>
      </c>
      <c r="T27" s="69"/>
      <c r="U27" s="69"/>
      <c r="V27" s="69"/>
      <c r="W27" s="69"/>
    </row>
    <row r="28" spans="1:23" s="57" customFormat="1" ht="27.75" customHeight="1">
      <c r="A28" s="110"/>
      <c r="B28" s="484" t="s">
        <v>126</v>
      </c>
      <c r="C28" s="479"/>
      <c r="D28" s="480"/>
      <c r="E28" s="76" t="s">
        <v>128</v>
      </c>
      <c r="F28" s="384">
        <v>150.7</v>
      </c>
      <c r="G28" s="384">
        <v>158.2</v>
      </c>
      <c r="H28" s="384">
        <v>155.3</v>
      </c>
      <c r="I28" s="384">
        <v>160.8</v>
      </c>
      <c r="J28" s="384">
        <v>164.5</v>
      </c>
      <c r="K28" s="384">
        <v>144.8</v>
      </c>
      <c r="L28" s="384">
        <v>160.2</v>
      </c>
      <c r="M28" s="385">
        <v>161</v>
      </c>
      <c r="N28" s="385">
        <v>152.2</v>
      </c>
      <c r="O28" s="385">
        <v>136.1</v>
      </c>
      <c r="P28" s="385">
        <v>155.5</v>
      </c>
      <c r="Q28" s="385">
        <v>141.9</v>
      </c>
      <c r="R28" s="385">
        <v>156</v>
      </c>
      <c r="S28" s="385">
        <v>148.6</v>
      </c>
      <c r="T28" s="69"/>
      <c r="U28" s="69"/>
      <c r="V28" s="69"/>
      <c r="W28" s="69"/>
    </row>
    <row r="29" spans="1:23" s="57" customFormat="1" ht="27.75" customHeight="1">
      <c r="A29" s="110"/>
      <c r="B29" s="110"/>
      <c r="C29" s="479" t="s">
        <v>117</v>
      </c>
      <c r="D29" s="480"/>
      <c r="E29" s="76" t="s">
        <v>184</v>
      </c>
      <c r="F29" s="381">
        <v>2.3</v>
      </c>
      <c r="G29" s="381">
        <v>2.8</v>
      </c>
      <c r="H29" s="381">
        <v>2.3</v>
      </c>
      <c r="I29" s="381">
        <v>7.2</v>
      </c>
      <c r="J29" s="381">
        <v>-1.2</v>
      </c>
      <c r="K29" s="381">
        <v>2.1</v>
      </c>
      <c r="L29" s="381">
        <v>0.5</v>
      </c>
      <c r="M29" s="382">
        <v>9.7</v>
      </c>
      <c r="N29" s="382">
        <v>28.5</v>
      </c>
      <c r="O29" s="382">
        <v>-8.7</v>
      </c>
      <c r="P29" s="383">
        <v>1.3</v>
      </c>
      <c r="Q29" s="383">
        <v>-0.6</v>
      </c>
      <c r="R29" s="383">
        <v>5.2</v>
      </c>
      <c r="S29" s="382">
        <v>-2.6</v>
      </c>
      <c r="T29" s="69"/>
      <c r="U29" s="69"/>
      <c r="V29" s="69"/>
      <c r="W29" s="69"/>
    </row>
    <row r="30" spans="1:23" s="57" customFormat="1" ht="27.75" customHeight="1">
      <c r="A30" s="110"/>
      <c r="B30" s="110"/>
      <c r="C30" s="479" t="s">
        <v>27</v>
      </c>
      <c r="D30" s="480"/>
      <c r="E30" s="76" t="s">
        <v>128</v>
      </c>
      <c r="F30" s="384">
        <v>161.4</v>
      </c>
      <c r="G30" s="384">
        <v>162.3</v>
      </c>
      <c r="H30" s="384">
        <v>160.5</v>
      </c>
      <c r="I30" s="384">
        <v>161.5</v>
      </c>
      <c r="J30" s="384">
        <v>168.9</v>
      </c>
      <c r="K30" s="384">
        <v>158.7</v>
      </c>
      <c r="L30" s="384">
        <v>169.7</v>
      </c>
      <c r="M30" s="385">
        <v>164.1</v>
      </c>
      <c r="N30" s="385">
        <v>165.2</v>
      </c>
      <c r="O30" s="385">
        <v>147.8</v>
      </c>
      <c r="P30" s="385">
        <v>162.5</v>
      </c>
      <c r="Q30" s="385">
        <v>156.2</v>
      </c>
      <c r="R30" s="385">
        <v>152.1</v>
      </c>
      <c r="S30" s="385">
        <v>167.1</v>
      </c>
      <c r="T30" s="69"/>
      <c r="U30" s="69"/>
      <c r="V30" s="69"/>
      <c r="W30" s="69"/>
    </row>
    <row r="31" spans="1:23" s="57" customFormat="1" ht="27.75" customHeight="1">
      <c r="A31" s="110"/>
      <c r="B31" s="110"/>
      <c r="C31" s="479" t="s">
        <v>28</v>
      </c>
      <c r="D31" s="480"/>
      <c r="E31" s="76" t="s">
        <v>128</v>
      </c>
      <c r="F31" s="384">
        <v>139.1</v>
      </c>
      <c r="G31" s="384">
        <v>136.4</v>
      </c>
      <c r="H31" s="384">
        <v>145.6</v>
      </c>
      <c r="I31" s="384">
        <v>159.6</v>
      </c>
      <c r="J31" s="384">
        <v>138</v>
      </c>
      <c r="K31" s="384">
        <v>132.9</v>
      </c>
      <c r="L31" s="384">
        <v>153.7</v>
      </c>
      <c r="M31" s="385">
        <v>148.2</v>
      </c>
      <c r="N31" s="385">
        <v>142.4</v>
      </c>
      <c r="O31" s="385">
        <v>125.1</v>
      </c>
      <c r="P31" s="385">
        <v>146.1</v>
      </c>
      <c r="Q31" s="385">
        <v>137.9</v>
      </c>
      <c r="R31" s="385">
        <v>160.9</v>
      </c>
      <c r="S31" s="385">
        <v>128.6</v>
      </c>
      <c r="T31" s="69"/>
      <c r="U31" s="69"/>
      <c r="V31" s="69"/>
      <c r="W31" s="69"/>
    </row>
    <row r="32" spans="1:23" s="57" customFormat="1" ht="27.75" customHeight="1">
      <c r="A32" s="110"/>
      <c r="B32" s="110"/>
      <c r="C32" s="484" t="s">
        <v>127</v>
      </c>
      <c r="D32" s="480"/>
      <c r="E32" s="76" t="s">
        <v>128</v>
      </c>
      <c r="F32" s="384">
        <v>141.6</v>
      </c>
      <c r="G32" s="384">
        <v>147.9</v>
      </c>
      <c r="H32" s="384">
        <v>141.8</v>
      </c>
      <c r="I32" s="384">
        <v>147.9</v>
      </c>
      <c r="J32" s="384">
        <v>148.4</v>
      </c>
      <c r="K32" s="384">
        <v>140.6</v>
      </c>
      <c r="L32" s="384">
        <v>150.1</v>
      </c>
      <c r="M32" s="385">
        <v>149</v>
      </c>
      <c r="N32" s="385">
        <v>144</v>
      </c>
      <c r="O32" s="385">
        <v>130.4</v>
      </c>
      <c r="P32" s="385">
        <v>143.4</v>
      </c>
      <c r="Q32" s="385">
        <v>136</v>
      </c>
      <c r="R32" s="385">
        <v>151.9</v>
      </c>
      <c r="S32" s="385">
        <v>137.2</v>
      </c>
      <c r="T32" s="69"/>
      <c r="U32" s="69"/>
      <c r="V32" s="69"/>
      <c r="W32" s="69"/>
    </row>
    <row r="33" spans="1:23" s="57" customFormat="1" ht="27.75" customHeight="1">
      <c r="A33" s="110"/>
      <c r="B33" s="110"/>
      <c r="C33" s="110"/>
      <c r="D33" s="74" t="s">
        <v>117</v>
      </c>
      <c r="E33" s="76" t="s">
        <v>184</v>
      </c>
      <c r="F33" s="381">
        <v>2.3</v>
      </c>
      <c r="G33" s="381">
        <v>0.8</v>
      </c>
      <c r="H33" s="381">
        <v>2.2</v>
      </c>
      <c r="I33" s="381">
        <v>6</v>
      </c>
      <c r="J33" s="381">
        <v>1.8</v>
      </c>
      <c r="K33" s="381">
        <v>3.3</v>
      </c>
      <c r="L33" s="381">
        <v>2.5</v>
      </c>
      <c r="M33" s="382">
        <v>6.3</v>
      </c>
      <c r="N33" s="382">
        <v>28.3</v>
      </c>
      <c r="O33" s="382">
        <v>-3.4</v>
      </c>
      <c r="P33" s="383">
        <v>-2.4</v>
      </c>
      <c r="Q33" s="383">
        <v>-0.8</v>
      </c>
      <c r="R33" s="383">
        <v>5.3</v>
      </c>
      <c r="S33" s="382">
        <v>-2.3</v>
      </c>
      <c r="T33" s="69"/>
      <c r="U33" s="69"/>
      <c r="V33" s="69"/>
      <c r="W33" s="69"/>
    </row>
    <row r="34" spans="1:23" s="57" customFormat="1" ht="27.75" customHeight="1">
      <c r="A34" s="110"/>
      <c r="B34" s="110"/>
      <c r="C34" s="110"/>
      <c r="D34" s="74" t="s">
        <v>27</v>
      </c>
      <c r="E34" s="76" t="s">
        <v>128</v>
      </c>
      <c r="F34" s="384">
        <v>149</v>
      </c>
      <c r="G34" s="384">
        <v>150.5</v>
      </c>
      <c r="H34" s="384">
        <v>144.1</v>
      </c>
      <c r="I34" s="384">
        <v>148.8</v>
      </c>
      <c r="J34" s="384">
        <v>150.8</v>
      </c>
      <c r="K34" s="384">
        <v>153.2</v>
      </c>
      <c r="L34" s="384">
        <v>155.9</v>
      </c>
      <c r="M34" s="385">
        <v>150.8</v>
      </c>
      <c r="N34" s="385">
        <v>151.6</v>
      </c>
      <c r="O34" s="385">
        <v>139.8</v>
      </c>
      <c r="P34" s="385">
        <v>148.2</v>
      </c>
      <c r="Q34" s="385">
        <v>148.1</v>
      </c>
      <c r="R34" s="385">
        <v>149.9</v>
      </c>
      <c r="S34" s="385">
        <v>151.5</v>
      </c>
      <c r="T34" s="69"/>
      <c r="U34" s="69"/>
      <c r="V34" s="69"/>
      <c r="W34" s="69"/>
    </row>
    <row r="35" spans="1:23" s="57" customFormat="1" ht="27.75" customHeight="1">
      <c r="A35" s="110"/>
      <c r="B35" s="110"/>
      <c r="C35" s="111"/>
      <c r="D35" s="74" t="s">
        <v>28</v>
      </c>
      <c r="E35" s="76" t="s">
        <v>128</v>
      </c>
      <c r="F35" s="384">
        <v>133.6</v>
      </c>
      <c r="G35" s="384">
        <v>133.9</v>
      </c>
      <c r="H35" s="384">
        <v>137.5</v>
      </c>
      <c r="I35" s="384">
        <v>146.5</v>
      </c>
      <c r="J35" s="384">
        <v>133.9</v>
      </c>
      <c r="K35" s="384">
        <v>129.8</v>
      </c>
      <c r="L35" s="384">
        <v>146.2</v>
      </c>
      <c r="M35" s="385">
        <v>141.3</v>
      </c>
      <c r="N35" s="385">
        <v>138.3</v>
      </c>
      <c r="O35" s="385">
        <v>121.5</v>
      </c>
      <c r="P35" s="385">
        <v>136.9</v>
      </c>
      <c r="Q35" s="385">
        <v>132.6</v>
      </c>
      <c r="R35" s="385">
        <v>154.4</v>
      </c>
      <c r="S35" s="385">
        <v>121.8</v>
      </c>
      <c r="T35" s="69"/>
      <c r="U35" s="69"/>
      <c r="V35" s="69"/>
      <c r="W35" s="69"/>
    </row>
    <row r="36" spans="1:23" s="57" customFormat="1" ht="27.75" customHeight="1">
      <c r="A36" s="110"/>
      <c r="B36" s="110"/>
      <c r="C36" s="484" t="s">
        <v>129</v>
      </c>
      <c r="D36" s="480"/>
      <c r="E36" s="76" t="s">
        <v>128</v>
      </c>
      <c r="F36" s="384">
        <v>9.1</v>
      </c>
      <c r="G36" s="384">
        <v>10.3</v>
      </c>
      <c r="H36" s="384">
        <v>13.5</v>
      </c>
      <c r="I36" s="384">
        <v>12.9</v>
      </c>
      <c r="J36" s="384">
        <v>16.1</v>
      </c>
      <c r="K36" s="384">
        <v>4.2</v>
      </c>
      <c r="L36" s="384">
        <v>10.1</v>
      </c>
      <c r="M36" s="385">
        <v>12</v>
      </c>
      <c r="N36" s="385">
        <v>8.2</v>
      </c>
      <c r="O36" s="385">
        <v>5.7</v>
      </c>
      <c r="P36" s="385">
        <v>12.1</v>
      </c>
      <c r="Q36" s="385">
        <v>5.9</v>
      </c>
      <c r="R36" s="385">
        <v>4.1</v>
      </c>
      <c r="S36" s="385">
        <v>11.4</v>
      </c>
      <c r="T36" s="69"/>
      <c r="U36" s="69"/>
      <c r="V36" s="69"/>
      <c r="W36" s="69"/>
    </row>
    <row r="37" spans="1:23" s="57" customFormat="1" ht="27.75" customHeight="1">
      <c r="A37" s="110"/>
      <c r="B37" s="110"/>
      <c r="C37" s="110"/>
      <c r="D37" s="74" t="s">
        <v>117</v>
      </c>
      <c r="E37" s="76" t="s">
        <v>184</v>
      </c>
      <c r="F37" s="381">
        <v>2.2</v>
      </c>
      <c r="G37" s="381">
        <v>51.5</v>
      </c>
      <c r="H37" s="381">
        <v>5.5</v>
      </c>
      <c r="I37" s="381">
        <v>22.9</v>
      </c>
      <c r="J37" s="381">
        <v>-22.6</v>
      </c>
      <c r="K37" s="381">
        <v>-26.3</v>
      </c>
      <c r="L37" s="381">
        <v>-22.3</v>
      </c>
      <c r="M37" s="382">
        <v>84.6</v>
      </c>
      <c r="N37" s="382">
        <v>30.2</v>
      </c>
      <c r="O37" s="382">
        <v>-59</v>
      </c>
      <c r="P37" s="383">
        <v>83.3</v>
      </c>
      <c r="Q37" s="383">
        <v>5.3</v>
      </c>
      <c r="R37" s="383">
        <v>5.2</v>
      </c>
      <c r="S37" s="382">
        <v>-6.6</v>
      </c>
      <c r="T37" s="69"/>
      <c r="U37" s="69"/>
      <c r="V37" s="69"/>
      <c r="W37" s="69"/>
    </row>
    <row r="38" spans="1:23" s="57" customFormat="1" ht="27.75" customHeight="1">
      <c r="A38" s="110"/>
      <c r="B38" s="110"/>
      <c r="C38" s="110"/>
      <c r="D38" s="74" t="s">
        <v>27</v>
      </c>
      <c r="E38" s="76" t="s">
        <v>128</v>
      </c>
      <c r="F38" s="384">
        <v>12.4</v>
      </c>
      <c r="G38" s="384">
        <v>11.8</v>
      </c>
      <c r="H38" s="384">
        <v>16.4</v>
      </c>
      <c r="I38" s="384">
        <v>12.7</v>
      </c>
      <c r="J38" s="384">
        <v>18.1</v>
      </c>
      <c r="K38" s="384">
        <v>5.5</v>
      </c>
      <c r="L38" s="384">
        <v>13.8</v>
      </c>
      <c r="M38" s="385">
        <v>13.3</v>
      </c>
      <c r="N38" s="385">
        <v>13.6</v>
      </c>
      <c r="O38" s="385">
        <v>8</v>
      </c>
      <c r="P38" s="385">
        <v>14.3</v>
      </c>
      <c r="Q38" s="385">
        <v>8.1</v>
      </c>
      <c r="R38" s="385">
        <v>2.2</v>
      </c>
      <c r="S38" s="385">
        <v>15.6</v>
      </c>
      <c r="T38" s="69"/>
      <c r="U38" s="69"/>
      <c r="V38" s="69"/>
      <c r="W38" s="69"/>
    </row>
    <row r="39" spans="1:23" s="57" customFormat="1" ht="27.75" customHeight="1">
      <c r="A39" s="111"/>
      <c r="B39" s="111"/>
      <c r="C39" s="111"/>
      <c r="D39" s="74" t="s">
        <v>28</v>
      </c>
      <c r="E39" s="76" t="s">
        <v>128</v>
      </c>
      <c r="F39" s="384">
        <v>5.5</v>
      </c>
      <c r="G39" s="384">
        <v>2.5</v>
      </c>
      <c r="H39" s="384">
        <v>8.1</v>
      </c>
      <c r="I39" s="384">
        <v>13.1</v>
      </c>
      <c r="J39" s="384">
        <v>4.1</v>
      </c>
      <c r="K39" s="384">
        <v>3.1</v>
      </c>
      <c r="L39" s="384">
        <v>7.5</v>
      </c>
      <c r="M39" s="385">
        <v>6.9</v>
      </c>
      <c r="N39" s="385">
        <v>4.1</v>
      </c>
      <c r="O39" s="385">
        <v>3.6</v>
      </c>
      <c r="P39" s="385">
        <v>9.2</v>
      </c>
      <c r="Q39" s="385">
        <v>5.3</v>
      </c>
      <c r="R39" s="385">
        <v>6.5</v>
      </c>
      <c r="S39" s="385">
        <v>6.8</v>
      </c>
      <c r="T39" s="69"/>
      <c r="U39" s="69"/>
      <c r="V39" s="69"/>
      <c r="W39" s="69"/>
    </row>
    <row r="40" spans="1:23" s="55" customFormat="1" ht="27.75" customHeight="1">
      <c r="A40" s="454" t="str">
        <f>A1</f>
        <v>島根の賃金の動き（事業規模５人以上・２５年５月分速報）</v>
      </c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66"/>
      <c r="U40" s="66"/>
      <c r="V40" s="66"/>
      <c r="W40" s="66"/>
    </row>
    <row r="41" spans="1:23" ht="23.25" customHeight="1">
      <c r="A41" s="112"/>
      <c r="B41" s="112"/>
      <c r="C41" s="112"/>
      <c r="D41" s="59"/>
      <c r="E41" s="60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40"/>
      <c r="U41" s="40"/>
      <c r="V41" s="40"/>
      <c r="W41" s="40"/>
    </row>
    <row r="42" spans="1:23" ht="27.75" customHeight="1">
      <c r="A42" s="490" t="s">
        <v>106</v>
      </c>
      <c r="B42" s="490"/>
      <c r="C42" s="490"/>
      <c r="D42" s="490"/>
      <c r="E42" s="490"/>
      <c r="F42" s="492" t="s">
        <v>107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8"/>
      <c r="T42" s="40"/>
      <c r="U42" s="40"/>
      <c r="V42" s="40"/>
      <c r="W42" s="40"/>
    </row>
    <row r="43" spans="1:23" ht="27.75" customHeight="1">
      <c r="A43" s="490"/>
      <c r="B43" s="490"/>
      <c r="C43" s="490"/>
      <c r="D43" s="490"/>
      <c r="E43" s="490"/>
      <c r="F43" s="493"/>
      <c r="G43" s="63" t="s">
        <v>108</v>
      </c>
      <c r="H43" s="63" t="s">
        <v>109</v>
      </c>
      <c r="I43" s="63" t="s">
        <v>110</v>
      </c>
      <c r="J43" s="63" t="s">
        <v>291</v>
      </c>
      <c r="K43" s="63" t="s">
        <v>111</v>
      </c>
      <c r="L43" s="63" t="s">
        <v>112</v>
      </c>
      <c r="M43" s="202" t="s">
        <v>292</v>
      </c>
      <c r="N43" s="63" t="s">
        <v>288</v>
      </c>
      <c r="O43" s="203" t="s">
        <v>290</v>
      </c>
      <c r="P43" s="63" t="s">
        <v>289</v>
      </c>
      <c r="Q43" s="63" t="s">
        <v>113</v>
      </c>
      <c r="R43" s="63" t="s">
        <v>115</v>
      </c>
      <c r="S43" s="63" t="s">
        <v>114</v>
      </c>
      <c r="T43" s="40"/>
      <c r="U43" s="40"/>
      <c r="V43" s="40"/>
      <c r="W43" s="40"/>
    </row>
    <row r="44" spans="1:23" ht="27.75" customHeight="1">
      <c r="A44" s="489" t="s">
        <v>140</v>
      </c>
      <c r="B44" s="489"/>
      <c r="C44" s="487" t="s">
        <v>130</v>
      </c>
      <c r="D44" s="488"/>
      <c r="E44" s="75" t="s">
        <v>139</v>
      </c>
      <c r="F44" s="416">
        <v>230608</v>
      </c>
      <c r="G44" s="416">
        <v>19908</v>
      </c>
      <c r="H44" s="416">
        <v>37438</v>
      </c>
      <c r="I44" s="416">
        <v>2464</v>
      </c>
      <c r="J44" s="416">
        <v>12419</v>
      </c>
      <c r="K44" s="416">
        <v>36360</v>
      </c>
      <c r="L44" s="416">
        <v>7009</v>
      </c>
      <c r="M44" s="417">
        <v>5209</v>
      </c>
      <c r="N44" s="417">
        <v>15691</v>
      </c>
      <c r="O44" s="417">
        <v>4888</v>
      </c>
      <c r="P44" s="417">
        <v>15906</v>
      </c>
      <c r="Q44" s="417">
        <v>47624</v>
      </c>
      <c r="R44" s="417">
        <v>4196</v>
      </c>
      <c r="S44" s="417">
        <v>17832</v>
      </c>
      <c r="T44" s="40"/>
      <c r="U44" s="40"/>
      <c r="V44" s="40"/>
      <c r="W44" s="40"/>
    </row>
    <row r="45" spans="1:23" ht="27.75" customHeight="1">
      <c r="A45" s="489"/>
      <c r="B45" s="489"/>
      <c r="C45" s="482" t="s">
        <v>131</v>
      </c>
      <c r="D45" s="483"/>
      <c r="E45" s="75" t="s">
        <v>139</v>
      </c>
      <c r="F45" s="416">
        <v>3204</v>
      </c>
      <c r="G45" s="416">
        <v>39</v>
      </c>
      <c r="H45" s="416">
        <v>316</v>
      </c>
      <c r="I45" s="416">
        <v>1</v>
      </c>
      <c r="J45" s="416">
        <v>260</v>
      </c>
      <c r="K45" s="416">
        <v>289</v>
      </c>
      <c r="L45" s="416">
        <v>192</v>
      </c>
      <c r="M45" s="417">
        <v>32</v>
      </c>
      <c r="N45" s="417">
        <v>604</v>
      </c>
      <c r="O45" s="417">
        <v>57</v>
      </c>
      <c r="P45" s="417">
        <v>67</v>
      </c>
      <c r="Q45" s="417">
        <v>833</v>
      </c>
      <c r="R45" s="417">
        <v>70</v>
      </c>
      <c r="S45" s="417">
        <v>442</v>
      </c>
      <c r="T45" s="40"/>
      <c r="U45" s="40"/>
      <c r="V45" s="40"/>
      <c r="W45" s="40"/>
    </row>
    <row r="46" spans="1:23" ht="27.75" customHeight="1">
      <c r="A46" s="489"/>
      <c r="B46" s="489"/>
      <c r="C46" s="482" t="s">
        <v>132</v>
      </c>
      <c r="D46" s="483"/>
      <c r="E46" s="75" t="s">
        <v>139</v>
      </c>
      <c r="F46" s="416">
        <v>2988</v>
      </c>
      <c r="G46" s="416">
        <v>128</v>
      </c>
      <c r="H46" s="416">
        <v>641</v>
      </c>
      <c r="I46" s="416">
        <v>48</v>
      </c>
      <c r="J46" s="416">
        <v>223</v>
      </c>
      <c r="K46" s="416">
        <v>342</v>
      </c>
      <c r="L46" s="416">
        <v>90</v>
      </c>
      <c r="M46" s="417">
        <v>39</v>
      </c>
      <c r="N46" s="417">
        <v>386</v>
      </c>
      <c r="O46" s="417">
        <v>44</v>
      </c>
      <c r="P46" s="417">
        <v>130</v>
      </c>
      <c r="Q46" s="417">
        <v>577</v>
      </c>
      <c r="R46" s="417">
        <v>0</v>
      </c>
      <c r="S46" s="417">
        <v>312</v>
      </c>
      <c r="T46" s="40"/>
      <c r="U46" s="40"/>
      <c r="V46" s="40"/>
      <c r="W46" s="40"/>
    </row>
    <row r="47" spans="1:23" ht="27.75" customHeight="1">
      <c r="A47" s="489"/>
      <c r="B47" s="489"/>
      <c r="C47" s="491" t="s">
        <v>133</v>
      </c>
      <c r="D47" s="488"/>
      <c r="E47" s="75" t="s">
        <v>139</v>
      </c>
      <c r="F47" s="418">
        <v>230824</v>
      </c>
      <c r="G47" s="418">
        <v>19819</v>
      </c>
      <c r="H47" s="418">
        <v>37113</v>
      </c>
      <c r="I47" s="418">
        <v>2417</v>
      </c>
      <c r="J47" s="418">
        <v>12456</v>
      </c>
      <c r="K47" s="418">
        <v>36307</v>
      </c>
      <c r="L47" s="418">
        <v>7111</v>
      </c>
      <c r="M47" s="419">
        <v>5202</v>
      </c>
      <c r="N47" s="419">
        <v>15909</v>
      </c>
      <c r="O47" s="419">
        <v>4901</v>
      </c>
      <c r="P47" s="419">
        <v>15843</v>
      </c>
      <c r="Q47" s="419">
        <v>47880</v>
      </c>
      <c r="R47" s="419">
        <v>4266</v>
      </c>
      <c r="S47" s="419">
        <v>17962</v>
      </c>
      <c r="T47" s="40"/>
      <c r="U47" s="40"/>
      <c r="V47" s="40"/>
      <c r="W47" s="40"/>
    </row>
    <row r="48" spans="1:23" s="57" customFormat="1" ht="27.75" customHeight="1">
      <c r="A48" s="489"/>
      <c r="B48" s="489"/>
      <c r="C48" s="110"/>
      <c r="D48" s="74" t="s">
        <v>117</v>
      </c>
      <c r="E48" s="76" t="s">
        <v>184</v>
      </c>
      <c r="F48" s="381">
        <v>-1</v>
      </c>
      <c r="G48" s="381">
        <v>-0.4</v>
      </c>
      <c r="H48" s="381">
        <v>-7.1</v>
      </c>
      <c r="I48" s="381">
        <v>-4.8</v>
      </c>
      <c r="J48" s="381">
        <v>1.3</v>
      </c>
      <c r="K48" s="381">
        <v>-1.1</v>
      </c>
      <c r="L48" s="381">
        <v>-2.9</v>
      </c>
      <c r="M48" s="382">
        <v>-0.7</v>
      </c>
      <c r="N48" s="383">
        <v>-3.5</v>
      </c>
      <c r="O48" s="383">
        <v>1.6</v>
      </c>
      <c r="P48" s="383">
        <v>-1.2</v>
      </c>
      <c r="Q48" s="383">
        <v>2.5</v>
      </c>
      <c r="R48" s="383">
        <v>-1.1</v>
      </c>
      <c r="S48" s="382">
        <v>3.1</v>
      </c>
      <c r="T48" s="69"/>
      <c r="U48" s="69"/>
      <c r="V48" s="69"/>
      <c r="W48" s="69"/>
    </row>
    <row r="49" spans="1:23" s="56" customFormat="1" ht="27.75" customHeight="1">
      <c r="A49" s="489"/>
      <c r="B49" s="489"/>
      <c r="C49" s="113"/>
      <c r="D49" s="78" t="s">
        <v>134</v>
      </c>
      <c r="E49" s="75" t="s">
        <v>139</v>
      </c>
      <c r="F49" s="416">
        <v>55347</v>
      </c>
      <c r="G49" s="416">
        <v>763</v>
      </c>
      <c r="H49" s="416">
        <v>3245</v>
      </c>
      <c r="I49" s="416">
        <v>120</v>
      </c>
      <c r="J49" s="416">
        <v>2133</v>
      </c>
      <c r="K49" s="416">
        <v>15675</v>
      </c>
      <c r="L49" s="416">
        <v>475</v>
      </c>
      <c r="M49" s="417">
        <v>404</v>
      </c>
      <c r="N49" s="417">
        <v>7083</v>
      </c>
      <c r="O49" s="417">
        <v>2400</v>
      </c>
      <c r="P49" s="417">
        <v>3755</v>
      </c>
      <c r="Q49" s="417">
        <v>12892</v>
      </c>
      <c r="R49" s="417">
        <v>325</v>
      </c>
      <c r="S49" s="417">
        <v>5571</v>
      </c>
      <c r="T49" s="67"/>
      <c r="U49" s="67"/>
      <c r="V49" s="67"/>
      <c r="W49" s="67"/>
    </row>
    <row r="50" spans="1:23" s="57" customFormat="1" ht="27.75" customHeight="1">
      <c r="A50" s="489"/>
      <c r="B50" s="489"/>
      <c r="C50" s="111"/>
      <c r="D50" s="204" t="s">
        <v>135</v>
      </c>
      <c r="E50" s="76" t="s">
        <v>185</v>
      </c>
      <c r="F50" s="384">
        <v>24</v>
      </c>
      <c r="G50" s="384">
        <v>3.8</v>
      </c>
      <c r="H50" s="384">
        <v>8.7</v>
      </c>
      <c r="I50" s="384">
        <v>5</v>
      </c>
      <c r="J50" s="384">
        <v>17.1</v>
      </c>
      <c r="K50" s="384">
        <v>43.2</v>
      </c>
      <c r="L50" s="384">
        <v>6.7</v>
      </c>
      <c r="M50" s="385">
        <v>7.8</v>
      </c>
      <c r="N50" s="385">
        <v>44.5</v>
      </c>
      <c r="O50" s="385">
        <v>49</v>
      </c>
      <c r="P50" s="385">
        <v>23.7</v>
      </c>
      <c r="Q50" s="385">
        <v>26.9</v>
      </c>
      <c r="R50" s="385">
        <v>7.6</v>
      </c>
      <c r="S50" s="385">
        <v>31</v>
      </c>
      <c r="T50" s="69"/>
      <c r="U50" s="69"/>
      <c r="V50" s="69"/>
      <c r="W50" s="69"/>
    </row>
    <row r="51" spans="1:23" s="58" customFormat="1" ht="27.75" customHeight="1">
      <c r="A51" s="481" t="s">
        <v>141</v>
      </c>
      <c r="B51" s="481"/>
      <c r="C51" s="485" t="s">
        <v>136</v>
      </c>
      <c r="D51" s="486"/>
      <c r="E51" s="80" t="s">
        <v>186</v>
      </c>
      <c r="F51" s="420">
        <v>1.39</v>
      </c>
      <c r="G51" s="420">
        <v>0.2</v>
      </c>
      <c r="H51" s="420">
        <v>0.84</v>
      </c>
      <c r="I51" s="420">
        <v>0.04</v>
      </c>
      <c r="J51" s="420">
        <v>2.09</v>
      </c>
      <c r="K51" s="420">
        <v>0.79</v>
      </c>
      <c r="L51" s="420">
        <v>2.74</v>
      </c>
      <c r="M51" s="421">
        <v>0.61</v>
      </c>
      <c r="N51" s="421">
        <v>3.85</v>
      </c>
      <c r="O51" s="421">
        <v>1.17</v>
      </c>
      <c r="P51" s="421">
        <v>0.42</v>
      </c>
      <c r="Q51" s="421">
        <v>1.75</v>
      </c>
      <c r="R51" s="421">
        <v>1.67</v>
      </c>
      <c r="S51" s="421">
        <v>2.48</v>
      </c>
      <c r="T51" s="70"/>
      <c r="U51" s="70"/>
      <c r="V51" s="70"/>
      <c r="W51" s="70"/>
    </row>
    <row r="52" spans="1:23" s="58" customFormat="1" ht="27.75" customHeight="1">
      <c r="A52" s="481"/>
      <c r="B52" s="481"/>
      <c r="C52" s="114"/>
      <c r="D52" s="79" t="s">
        <v>137</v>
      </c>
      <c r="E52" s="81" t="s">
        <v>187</v>
      </c>
      <c r="F52" s="422">
        <v>0.11</v>
      </c>
      <c r="G52" s="422">
        <v>-0.1</v>
      </c>
      <c r="H52" s="422">
        <v>0.09</v>
      </c>
      <c r="I52" s="422">
        <v>-0.38</v>
      </c>
      <c r="J52" s="422">
        <v>0.4</v>
      </c>
      <c r="K52" s="422">
        <v>-0.46</v>
      </c>
      <c r="L52" s="422">
        <v>2.63</v>
      </c>
      <c r="M52" s="423">
        <v>-0.07</v>
      </c>
      <c r="N52" s="423">
        <v>0.43</v>
      </c>
      <c r="O52" s="423">
        <v>0.76</v>
      </c>
      <c r="P52" s="424">
        <v>-0.22</v>
      </c>
      <c r="Q52" s="424">
        <v>0.63</v>
      </c>
      <c r="R52" s="424">
        <v>0.25</v>
      </c>
      <c r="S52" s="423">
        <v>-1.13</v>
      </c>
      <c r="T52" s="70"/>
      <c r="U52" s="70"/>
      <c r="V52" s="70"/>
      <c r="W52" s="70"/>
    </row>
    <row r="53" spans="1:23" s="58" customFormat="1" ht="27.75" customHeight="1">
      <c r="A53" s="481"/>
      <c r="B53" s="481"/>
      <c r="C53" s="485" t="s">
        <v>138</v>
      </c>
      <c r="D53" s="486"/>
      <c r="E53" s="80" t="s">
        <v>188</v>
      </c>
      <c r="F53" s="420">
        <v>1.3</v>
      </c>
      <c r="G53" s="420">
        <v>0.64</v>
      </c>
      <c r="H53" s="420">
        <v>1.71</v>
      </c>
      <c r="I53" s="420">
        <v>1.95</v>
      </c>
      <c r="J53" s="420">
        <v>1.8</v>
      </c>
      <c r="K53" s="420">
        <v>0.94</v>
      </c>
      <c r="L53" s="420">
        <v>1.28</v>
      </c>
      <c r="M53" s="421">
        <v>0.75</v>
      </c>
      <c r="N53" s="421">
        <v>2.46</v>
      </c>
      <c r="O53" s="421">
        <v>0.9</v>
      </c>
      <c r="P53" s="421">
        <v>0.82</v>
      </c>
      <c r="Q53" s="421">
        <v>1.21</v>
      </c>
      <c r="R53" s="421">
        <v>0</v>
      </c>
      <c r="S53" s="421">
        <v>1.75</v>
      </c>
      <c r="T53" s="70"/>
      <c r="U53" s="70"/>
      <c r="V53" s="70"/>
      <c r="W53" s="70"/>
    </row>
    <row r="54" spans="1:23" s="58" customFormat="1" ht="27.75" customHeight="1">
      <c r="A54" s="481"/>
      <c r="B54" s="481"/>
      <c r="C54" s="114"/>
      <c r="D54" s="79" t="s">
        <v>137</v>
      </c>
      <c r="E54" s="81" t="s">
        <v>187</v>
      </c>
      <c r="F54" s="422">
        <v>-0.13</v>
      </c>
      <c r="G54" s="422">
        <v>-0.77</v>
      </c>
      <c r="H54" s="422">
        <v>0.32</v>
      </c>
      <c r="I54" s="422">
        <v>-0.78</v>
      </c>
      <c r="J54" s="422">
        <v>1.12</v>
      </c>
      <c r="K54" s="422">
        <v>-0.55</v>
      </c>
      <c r="L54" s="422">
        <v>0.84</v>
      </c>
      <c r="M54" s="423">
        <v>-1.32</v>
      </c>
      <c r="N54" s="423">
        <v>-1.2</v>
      </c>
      <c r="O54" s="423">
        <v>-1.42</v>
      </c>
      <c r="P54" s="424">
        <v>0.77</v>
      </c>
      <c r="Q54" s="424">
        <v>0.49</v>
      </c>
      <c r="R54" s="424">
        <v>-2.7</v>
      </c>
      <c r="S54" s="423">
        <v>-0.94</v>
      </c>
      <c r="T54" s="70"/>
      <c r="U54" s="70"/>
      <c r="V54" s="70"/>
      <c r="W54" s="70"/>
    </row>
    <row r="55" spans="1:23" ht="27.75" customHeight="1">
      <c r="A55" s="115"/>
      <c r="B55" s="115"/>
      <c r="C55" s="115"/>
      <c r="F55" s="108"/>
      <c r="G55" s="108"/>
      <c r="H55" s="108"/>
      <c r="I55" s="108"/>
      <c r="J55" s="108"/>
      <c r="K55" s="108"/>
      <c r="L55" s="108"/>
      <c r="M55" s="108"/>
      <c r="N55" s="478" t="s">
        <v>272</v>
      </c>
      <c r="O55" s="478"/>
      <c r="P55" s="478"/>
      <c r="Q55" s="478"/>
      <c r="R55" s="478"/>
      <c r="S55" s="478"/>
      <c r="T55" s="40"/>
      <c r="U55" s="40"/>
      <c r="V55" s="40"/>
      <c r="W55" s="40"/>
    </row>
    <row r="56" spans="1:23" ht="13.5">
      <c r="A56" s="115"/>
      <c r="B56" s="115"/>
      <c r="C56" s="115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40"/>
      <c r="U56" s="40"/>
      <c r="V56" s="40"/>
      <c r="W56" s="40"/>
    </row>
    <row r="57" spans="1:23" ht="13.5">
      <c r="A57" s="115"/>
      <c r="B57" s="115"/>
      <c r="C57" s="115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40"/>
      <c r="U57" s="40"/>
      <c r="V57" s="40"/>
      <c r="W57" s="40"/>
    </row>
    <row r="58" spans="1:23" ht="13.5">
      <c r="A58" s="115"/>
      <c r="B58" s="115"/>
      <c r="C58" s="115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40"/>
      <c r="U58" s="40"/>
      <c r="V58" s="40"/>
      <c r="W58" s="40"/>
    </row>
    <row r="59" spans="1:23" ht="13.5">
      <c r="A59" s="115"/>
      <c r="B59" s="115"/>
      <c r="C59" s="115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40"/>
      <c r="U59" s="40"/>
      <c r="V59" s="40"/>
      <c r="W59" s="40"/>
    </row>
    <row r="60" spans="1:23" ht="13.5">
      <c r="A60" s="115"/>
      <c r="B60" s="115"/>
      <c r="C60" s="115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40"/>
      <c r="U60" s="40"/>
      <c r="V60" s="40"/>
      <c r="W60" s="40"/>
    </row>
    <row r="61" spans="1:23" ht="13.5">
      <c r="A61" s="115"/>
      <c r="B61" s="115"/>
      <c r="C61" s="115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40"/>
      <c r="U61" s="40"/>
      <c r="V61" s="40"/>
      <c r="W61" s="40"/>
    </row>
    <row r="62" spans="1:23" ht="13.5">
      <c r="A62" s="115"/>
      <c r="B62" s="115"/>
      <c r="C62" s="115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40"/>
      <c r="U62" s="40"/>
      <c r="V62" s="40"/>
      <c r="W62" s="40"/>
    </row>
    <row r="63" spans="1:23" ht="13.5">
      <c r="A63" s="115"/>
      <c r="B63" s="115"/>
      <c r="C63" s="115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40"/>
      <c r="U63" s="40"/>
      <c r="V63" s="40"/>
      <c r="W63" s="40"/>
    </row>
    <row r="64" spans="1:23" ht="13.5">
      <c r="A64" s="115"/>
      <c r="B64" s="115"/>
      <c r="C64" s="115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40"/>
      <c r="U64" s="40"/>
      <c r="V64" s="40"/>
      <c r="W64" s="40"/>
    </row>
    <row r="65" spans="1:23" ht="13.5">
      <c r="A65" s="115"/>
      <c r="B65" s="115"/>
      <c r="C65" s="115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40"/>
      <c r="U65" s="40"/>
      <c r="V65" s="40"/>
      <c r="W65" s="40"/>
    </row>
    <row r="66" spans="1:23" ht="13.5">
      <c r="A66" s="115"/>
      <c r="B66" s="115"/>
      <c r="C66" s="115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40"/>
      <c r="U66" s="40"/>
      <c r="V66" s="40"/>
      <c r="W66" s="40"/>
    </row>
    <row r="67" spans="6:23" ht="13.5"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40"/>
      <c r="U67" s="40"/>
      <c r="V67" s="40"/>
      <c r="W67" s="40"/>
    </row>
    <row r="68" spans="6:23" ht="13.5"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40"/>
      <c r="U68" s="40"/>
      <c r="V68" s="40"/>
      <c r="W68" s="40"/>
    </row>
    <row r="69" spans="6:23" ht="13.5"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6:23" ht="13.5"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6:23" ht="13.5"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6:23" ht="13.5"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6:23" ht="13.5"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6:23" ht="13.5"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6:23" ht="13.5"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6:23" ht="13.5"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6:23" ht="13.5"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6:23" ht="13.5"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6:23" ht="13.5"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6:23" ht="13.5"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6:23" ht="13.5"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6:23" ht="13.5"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6:23" ht="13.5"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6:23" ht="13.5"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  <row r="85" spans="6:23" ht="13.5"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</row>
    <row r="86" spans="6:23" ht="13.5"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</row>
    <row r="87" spans="6:23" ht="13.5"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</row>
    <row r="88" spans="6:23" ht="13.5"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</row>
    <row r="89" spans="6:23" ht="13.5"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</row>
    <row r="90" spans="6:23" ht="13.5"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</row>
    <row r="91" spans="6:23" ht="13.5"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</row>
    <row r="92" spans="6:23" ht="13.5"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</row>
    <row r="93" spans="6:23" ht="13.5"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</row>
    <row r="94" spans="6:23" ht="13.5"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</row>
    <row r="95" spans="6:23" ht="13.5"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</row>
    <row r="96" spans="6:23" ht="13.5"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</row>
    <row r="97" spans="6:23" ht="13.5"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</row>
    <row r="98" spans="6:23" ht="13.5"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</row>
    <row r="99" spans="6:23" ht="13.5"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</row>
    <row r="100" spans="6:23" ht="13.5"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</row>
    <row r="101" spans="6:23" ht="13.5"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</row>
    <row r="102" spans="6:23" ht="13.5"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</row>
    <row r="103" spans="6:23" ht="13.5"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</row>
    <row r="104" spans="6:23" ht="13.5"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</row>
    <row r="105" spans="6:23" ht="13.5"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</row>
    <row r="106" spans="6:23" ht="13.5"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</row>
    <row r="107" spans="6:23" ht="13.5"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</row>
    <row r="108" spans="6:23" ht="13.5"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</row>
    <row r="109" spans="6:23" ht="13.5"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</row>
    <row r="110" spans="6:23" ht="13.5"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</row>
    <row r="111" spans="6:23" ht="13.5"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</row>
    <row r="112" spans="6:23" ht="13.5"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</row>
    <row r="113" spans="6:23" ht="13.5"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</row>
    <row r="114" spans="6:23" ht="13.5"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</row>
    <row r="115" spans="6:23" ht="13.5"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</row>
    <row r="116" spans="6:23" ht="13.5"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</row>
    <row r="117" spans="6:23" ht="13.5"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</row>
    <row r="118" spans="6:23" ht="13.5"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</row>
    <row r="119" spans="6:23" ht="13.5"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</row>
    <row r="120" spans="6:23" ht="13.5"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</row>
    <row r="121" spans="6:23" ht="13.5"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</row>
    <row r="122" spans="6:23" ht="13.5"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6:23" ht="13.5"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</row>
    <row r="124" spans="6:23" ht="13.5"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</row>
    <row r="125" spans="6:23" ht="13.5"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</row>
    <row r="126" spans="6:23" ht="13.5"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</row>
    <row r="127" spans="6:23" ht="13.5"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</row>
    <row r="128" spans="6:23" ht="13.5"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</row>
    <row r="129" spans="6:23" ht="13.5"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</row>
    <row r="130" spans="6:23" ht="13.5"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</row>
    <row r="131" spans="6:23" ht="13.5"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</row>
    <row r="132" spans="6:23" ht="13.5"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</row>
    <row r="133" spans="6:23" ht="13.5"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</row>
    <row r="134" spans="6:23" ht="13.5"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</row>
    <row r="135" spans="6:23" ht="13.5"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</row>
    <row r="136" spans="6:23" ht="13.5"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</row>
    <row r="137" spans="6:23" ht="13.5"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</row>
    <row r="138" spans="6:23" ht="13.5"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</row>
    <row r="139" spans="6:23" ht="13.5"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</row>
    <row r="140" spans="6:23" ht="13.5"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</row>
    <row r="141" spans="6:23" ht="13.5"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</row>
    <row r="142" spans="6:23" ht="13.5"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</row>
    <row r="143" spans="6:23" ht="13.5"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</row>
    <row r="144" spans="6:23" ht="13.5"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</row>
    <row r="145" spans="6:23" ht="13.5"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</row>
    <row r="146" spans="6:23" ht="13.5"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</row>
    <row r="147" spans="6:23" ht="13.5"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</row>
    <row r="148" spans="6:23" ht="13.5"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</row>
    <row r="149" spans="6:23" ht="13.5"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</row>
    <row r="150" spans="6:23" ht="13.5"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</row>
    <row r="151" spans="6:23" ht="13.5"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</row>
    <row r="152" spans="6:23" ht="13.5"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</row>
    <row r="153" spans="6:23" ht="13.5"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</row>
    <row r="154" spans="6:23" ht="13.5"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</row>
    <row r="155" spans="6:23" ht="13.5"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</row>
    <row r="156" spans="6:23" ht="13.5"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</row>
    <row r="157" spans="6:23" ht="13.5"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</row>
    <row r="158" spans="6:23" ht="13.5"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</row>
    <row r="159" spans="6:23" ht="13.5"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</row>
    <row r="160" spans="6:23" ht="13.5"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</row>
    <row r="161" spans="6:23" ht="13.5"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</row>
    <row r="162" spans="6:23" ht="13.5"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</row>
    <row r="163" spans="6:23" ht="13.5"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</row>
    <row r="164" spans="6:23" ht="13.5"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</row>
    <row r="165" spans="6:23" ht="13.5"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</row>
    <row r="166" spans="6:23" ht="13.5"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</row>
    <row r="167" spans="6:23" ht="13.5"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</row>
    <row r="168" spans="6:23" ht="13.5"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</row>
    <row r="169" spans="6:23" ht="13.5"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</row>
    <row r="170" spans="6:23" ht="13.5"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</row>
    <row r="171" spans="6:23" ht="13.5"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</row>
    <row r="172" spans="6:23" ht="13.5"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</row>
    <row r="173" spans="6:23" ht="13.5"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</row>
    <row r="174" spans="6:23" ht="13.5"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</row>
    <row r="175" spans="6:23" ht="13.5"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</row>
    <row r="176" spans="6:23" ht="13.5"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</row>
    <row r="177" spans="6:23" ht="13.5"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</row>
    <row r="178" spans="6:23" ht="13.5"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</row>
    <row r="179" spans="6:23" ht="13.5"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</row>
    <row r="180" spans="6:23" ht="13.5"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</row>
    <row r="181" spans="6:23" ht="13.5"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</row>
    <row r="182" spans="6:23" ht="13.5"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</row>
    <row r="183" spans="6:23" ht="13.5"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</row>
    <row r="184" spans="6:23" ht="13.5"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</row>
    <row r="185" spans="6:23" ht="13.5"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</row>
    <row r="186" spans="6:23" ht="13.5"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</row>
    <row r="187" spans="6:23" ht="13.5"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</row>
    <row r="188" spans="6:23" ht="13.5"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6:23" ht="13.5"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</row>
    <row r="190" spans="6:23" ht="13.5"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</row>
    <row r="191" spans="6:23" ht="13.5"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</row>
    <row r="192" spans="6:23" ht="13.5"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</row>
    <row r="193" spans="6:23" ht="13.5"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</row>
    <row r="194" spans="6:23" ht="13.5"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</row>
    <row r="195" spans="6:23" ht="13.5"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</row>
    <row r="196" spans="6:23" ht="13.5"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</row>
    <row r="197" spans="6:23" ht="13.5"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</row>
    <row r="198" spans="6:23" ht="13.5"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</row>
    <row r="199" spans="6:23" ht="13.5"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</row>
    <row r="200" spans="6:23" ht="13.5"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</row>
    <row r="201" spans="6:23" ht="13.5"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</row>
    <row r="202" spans="6:23" ht="13.5"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</row>
    <row r="203" spans="6:23" ht="13.5"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</row>
    <row r="204" spans="6:23" ht="13.5"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</row>
    <row r="205" spans="6:23" ht="13.5"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</row>
    <row r="206" spans="6:23" ht="13.5"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</row>
    <row r="207" spans="6:23" ht="13.5"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</row>
    <row r="208" spans="6:23" ht="13.5"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</row>
    <row r="209" spans="6:23" ht="13.5"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</row>
    <row r="210" spans="6:23" ht="13.5"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</row>
    <row r="211" spans="6:23" ht="13.5"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</row>
    <row r="212" spans="6:23" ht="13.5"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</row>
    <row r="213" spans="6:23" ht="13.5"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</row>
    <row r="214" spans="6:23" ht="13.5"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</row>
    <row r="215" spans="6:23" ht="13.5"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</row>
    <row r="216" spans="6:23" ht="13.5"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</row>
    <row r="217" spans="6:23" ht="13.5"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</row>
    <row r="218" spans="6:23" ht="13.5"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</row>
    <row r="219" spans="6:23" ht="13.5"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</row>
    <row r="220" spans="6:23" ht="13.5"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</row>
    <row r="221" spans="6:23" ht="13.5"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</row>
    <row r="222" spans="6:23" ht="13.5"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</row>
    <row r="223" spans="6:23" ht="13.5"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</row>
    <row r="224" spans="6:23" ht="13.5"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</row>
    <row r="225" spans="6:23" ht="13.5"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</row>
    <row r="226" spans="6:23" ht="13.5"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</row>
    <row r="227" spans="6:23" ht="13.5"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</row>
    <row r="228" spans="6:23" ht="13.5"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</row>
    <row r="229" spans="6:23" ht="13.5"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</row>
    <row r="230" spans="6:23" ht="13.5"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</row>
    <row r="231" spans="6:23" ht="13.5"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</row>
    <row r="232" spans="6:23" ht="13.5"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</row>
    <row r="233" spans="6:23" ht="13.5"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</row>
    <row r="234" spans="6:23" ht="13.5"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</row>
    <row r="235" spans="6:23" ht="13.5"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</row>
    <row r="236" spans="6:23" ht="13.5"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</row>
    <row r="237" spans="6:23" ht="13.5"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</row>
    <row r="238" spans="6:23" ht="13.5"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</row>
    <row r="239" spans="6:23" ht="13.5"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</row>
    <row r="240" spans="6:23" ht="13.5"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</row>
    <row r="241" spans="6:23" ht="13.5"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</row>
    <row r="242" spans="6:23" ht="13.5"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</row>
    <row r="243" spans="6:23" ht="13.5"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</row>
    <row r="244" spans="6:23" ht="13.5"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</row>
    <row r="245" spans="6:23" ht="13.5"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</row>
    <row r="246" spans="6:23" ht="13.5"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</row>
    <row r="247" spans="6:23" ht="13.5"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</row>
    <row r="248" spans="6:23" ht="13.5"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</row>
    <row r="249" spans="6:23" ht="13.5"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</row>
    <row r="250" spans="6:23" ht="13.5"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</row>
    <row r="251" spans="6:23" ht="13.5"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</row>
    <row r="252" spans="6:23" ht="13.5"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</row>
    <row r="253" spans="6:23" ht="13.5"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</row>
    <row r="254" spans="6:23" ht="13.5"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</row>
    <row r="255" spans="6:23" ht="13.5"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</row>
    <row r="256" spans="6:23" ht="13.5"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</row>
    <row r="257" spans="6:23" ht="13.5"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</row>
    <row r="258" spans="6:23" ht="13.5"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</row>
    <row r="259" spans="6:23" ht="13.5"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</row>
    <row r="260" spans="6:23" ht="13.5"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</row>
    <row r="261" spans="6:23" ht="13.5"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</row>
    <row r="262" spans="6:23" ht="13.5"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</row>
    <row r="263" spans="6:23" ht="13.5"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</row>
    <row r="264" spans="6:23" ht="13.5"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</row>
    <row r="265" spans="6:23" ht="13.5"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</row>
    <row r="266" spans="6:23" ht="13.5"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</row>
    <row r="267" spans="6:23" ht="13.5"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</row>
    <row r="268" spans="6:23" ht="13.5"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</row>
    <row r="269" spans="6:23" ht="13.5"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</row>
    <row r="270" spans="6:23" ht="13.5"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</row>
    <row r="271" spans="6:23" ht="13.5"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</row>
    <row r="272" spans="6:23" ht="13.5"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</row>
    <row r="273" spans="6:23" ht="13.5"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</row>
    <row r="274" spans="6:23" ht="13.5"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</row>
    <row r="275" spans="6:23" ht="13.5"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</row>
    <row r="276" spans="6:23" ht="13.5"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</row>
    <row r="277" spans="6:23" ht="13.5"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</row>
    <row r="278" spans="6:23" ht="13.5"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</row>
    <row r="279" spans="6:23" ht="13.5"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</row>
    <row r="280" spans="6:23" ht="13.5"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</row>
    <row r="281" spans="6:23" ht="13.5"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</row>
    <row r="282" spans="6:23" ht="13.5"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</row>
    <row r="283" spans="6:23" ht="13.5"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</row>
    <row r="284" spans="6:23" ht="13.5"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</row>
    <row r="285" spans="6:23" ht="13.5"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</row>
    <row r="286" spans="6:23" ht="13.5"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</row>
    <row r="287" spans="6:23" ht="13.5"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</row>
    <row r="288" spans="6:23" ht="13.5"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</row>
    <row r="289" spans="6:23" ht="13.5"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</row>
    <row r="290" spans="6:23" ht="13.5"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</row>
    <row r="291" spans="6:23" ht="13.5"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</row>
    <row r="292" spans="6:23" ht="13.5"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</row>
    <row r="293" spans="6:23" ht="13.5"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</row>
    <row r="294" spans="6:23" ht="13.5"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</row>
    <row r="295" spans="6:23" ht="13.5"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</row>
    <row r="296" spans="6:23" ht="13.5"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</row>
    <row r="297" spans="6:23" ht="13.5"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</row>
    <row r="298" spans="6:23" ht="13.5"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</row>
    <row r="299" spans="6:23" ht="13.5"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</row>
    <row r="300" spans="6:23" ht="13.5"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</row>
    <row r="301" spans="6:23" ht="13.5"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</row>
    <row r="302" spans="6:23" ht="13.5"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</row>
    <row r="303" spans="6:23" ht="13.5"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</row>
    <row r="304" spans="6:23" ht="13.5"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</row>
    <row r="305" spans="6:23" ht="13.5"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</row>
    <row r="306" spans="6:23" ht="13.5"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</row>
    <row r="307" spans="6:23" ht="13.5"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</row>
    <row r="308" spans="6:23" ht="13.5"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</row>
    <row r="309" spans="6:23" ht="13.5"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</row>
    <row r="310" spans="6:23" ht="13.5"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</row>
    <row r="311" spans="6:23" ht="13.5"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</row>
    <row r="312" spans="6:23" ht="13.5"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</row>
    <row r="313" spans="6:23" ht="13.5"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</row>
    <row r="314" spans="6:23" ht="13.5"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</row>
    <row r="315" spans="6:23" ht="13.5"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</row>
    <row r="316" spans="6:23" ht="13.5"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</row>
    <row r="317" spans="6:23" ht="13.5"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</row>
    <row r="318" spans="6:23" ht="13.5"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</row>
    <row r="319" spans="6:23" ht="13.5"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</row>
    <row r="320" spans="6:23" ht="13.5"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</row>
    <row r="321" spans="6:23" ht="13.5"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</row>
    <row r="322" spans="6:23" ht="13.5"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</row>
    <row r="323" spans="6:23" ht="13.5"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</row>
    <row r="324" spans="6:23" ht="13.5"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</row>
    <row r="325" spans="6:23" ht="13.5"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</row>
    <row r="326" spans="6:23" ht="13.5"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</row>
    <row r="327" spans="6:23" ht="13.5"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</row>
    <row r="328" spans="6:23" ht="13.5"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</row>
    <row r="329" spans="6:23" ht="13.5"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</row>
    <row r="330" spans="6:23" ht="13.5"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</row>
    <row r="331" spans="6:23" ht="13.5"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</row>
    <row r="332" spans="6:23" ht="13.5"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</row>
    <row r="333" spans="6:23" ht="13.5"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</row>
    <row r="334" spans="6:23" ht="13.5"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</row>
    <row r="335" spans="6:23" ht="13.5"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</row>
    <row r="336" spans="6:23" ht="13.5"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</row>
    <row r="337" spans="6:23" ht="13.5"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6:23" ht="13.5"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6:23" ht="13.5"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6:23" ht="13.5"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6:23" ht="13.5"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6:23" ht="13.5"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6:23" ht="13.5"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6:23" ht="13.5"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6:23" ht="13.5"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6:23" ht="13.5"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6:23" ht="13.5"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6:23" ht="13.5"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6:23" ht="13.5"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6:23" ht="13.5"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6:23" ht="13.5"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6:23" ht="13.5"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6:23" ht="13.5"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6:23" ht="13.5"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6:23" ht="13.5"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6:23" ht="13.5"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6:23" ht="13.5"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spans="6:23" ht="13.5"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</row>
    <row r="359" spans="6:23" ht="13.5"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</row>
    <row r="360" spans="6:23" ht="13.5"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</row>
    <row r="361" spans="6:23" ht="13.5"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</row>
    <row r="362" spans="6:23" ht="13.5"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</row>
    <row r="363" spans="6:23" ht="13.5"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</row>
    <row r="364" spans="6:23" ht="13.5"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</row>
    <row r="365" spans="6:23" ht="13.5"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</row>
    <row r="366" spans="6:23" ht="13.5"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</row>
    <row r="367" spans="6:23" ht="13.5"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</row>
    <row r="368" spans="6:23" ht="13.5"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</row>
    <row r="369" spans="6:23" ht="13.5"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</row>
    <row r="370" spans="6:23" ht="13.5"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</row>
    <row r="371" spans="6:23" ht="13.5"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</row>
    <row r="372" spans="6:23" ht="13.5"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</row>
    <row r="373" spans="6:23" ht="13.5"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</row>
    <row r="374" spans="6:23" ht="13.5"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</row>
    <row r="375" spans="6:23" ht="13.5"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</row>
    <row r="376" spans="6:23" ht="13.5"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</row>
    <row r="377" spans="6:23" ht="13.5"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</row>
    <row r="378" spans="6:23" ht="13.5"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</row>
    <row r="379" spans="6:23" ht="13.5"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</row>
    <row r="380" spans="6:23" ht="13.5"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</row>
    <row r="381" spans="6:23" ht="13.5"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</row>
    <row r="382" spans="6:23" ht="13.5"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</row>
    <row r="383" spans="6:23" ht="13.5"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</row>
    <row r="384" spans="6:23" ht="13.5"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</row>
    <row r="385" spans="6:23" ht="13.5"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</row>
    <row r="386" spans="6:23" ht="13.5"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</row>
    <row r="387" spans="6:23" ht="13.5"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</row>
    <row r="388" spans="6:23" ht="13.5"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</row>
    <row r="389" spans="6:23" ht="13.5"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</row>
    <row r="390" spans="6:23" ht="13.5"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</row>
    <row r="391" spans="6:23" ht="13.5"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</row>
    <row r="392" spans="6:23" ht="13.5"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</row>
    <row r="393" spans="6:23" ht="13.5"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</row>
    <row r="394" spans="6:23" ht="13.5"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</row>
    <row r="395" spans="6:23" ht="13.5"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</row>
    <row r="396" spans="6:23" ht="13.5"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</row>
    <row r="397" spans="6:23" ht="13.5"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</row>
    <row r="398" spans="6:23" ht="13.5"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</row>
    <row r="399" spans="6:23" ht="13.5"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</row>
    <row r="400" spans="6:23" ht="13.5"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</row>
    <row r="401" spans="6:23" ht="13.5"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</row>
    <row r="402" spans="6:23" ht="13.5"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</row>
    <row r="403" spans="6:23" ht="13.5"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</row>
    <row r="404" spans="6:23" ht="13.5"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</row>
    <row r="405" spans="6:23" ht="13.5"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</row>
    <row r="406" spans="6:23" ht="13.5"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</row>
    <row r="407" spans="6:23" ht="13.5"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</row>
    <row r="408" spans="6:23" ht="13.5"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</row>
    <row r="409" spans="6:23" ht="13.5"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</row>
    <row r="410" spans="6:23" ht="13.5"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</row>
  </sheetData>
  <sheetProtection/>
  <mergeCells count="41">
    <mergeCell ref="A1:S1"/>
    <mergeCell ref="F3:F4"/>
    <mergeCell ref="B9:D9"/>
    <mergeCell ref="B6:D6"/>
    <mergeCell ref="C17:D17"/>
    <mergeCell ref="C11:D11"/>
    <mergeCell ref="C10:D10"/>
    <mergeCell ref="A3:E4"/>
    <mergeCell ref="B16:D16"/>
    <mergeCell ref="A5:D5"/>
    <mergeCell ref="B8:D8"/>
    <mergeCell ref="B7:D7"/>
    <mergeCell ref="C18:D18"/>
    <mergeCell ref="A22:E23"/>
    <mergeCell ref="C12:D12"/>
    <mergeCell ref="C13:D13"/>
    <mergeCell ref="C15:D15"/>
    <mergeCell ref="B25:D25"/>
    <mergeCell ref="C47:D47"/>
    <mergeCell ref="A20:S20"/>
    <mergeCell ref="A40:S40"/>
    <mergeCell ref="F22:F23"/>
    <mergeCell ref="F42:F43"/>
    <mergeCell ref="B27:D27"/>
    <mergeCell ref="B26:D26"/>
    <mergeCell ref="C44:D44"/>
    <mergeCell ref="A44:B50"/>
    <mergeCell ref="A24:D24"/>
    <mergeCell ref="A42:E43"/>
    <mergeCell ref="C29:D29"/>
    <mergeCell ref="C46:D46"/>
    <mergeCell ref="B28:D28"/>
    <mergeCell ref="C30:D30"/>
    <mergeCell ref="C36:D36"/>
    <mergeCell ref="N55:S55"/>
    <mergeCell ref="C31:D31"/>
    <mergeCell ref="A51:B54"/>
    <mergeCell ref="C45:D45"/>
    <mergeCell ref="C32:D32"/>
    <mergeCell ref="C53:D53"/>
    <mergeCell ref="C51:D5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1"/>
  <rowBreaks count="2" manualBreakCount="2">
    <brk id="19" max="18" man="1"/>
    <brk id="39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zoomScale="90" zoomScaleNormal="90" zoomScalePageLayoutView="0" workbookViewId="0" topLeftCell="A1">
      <selection activeCell="D7" sqref="D7"/>
    </sheetView>
  </sheetViews>
  <sheetFormatPr defaultColWidth="9.00390625" defaultRowHeight="13.5"/>
  <cols>
    <col min="1" max="1" width="20.875" style="312" customWidth="1"/>
    <col min="2" max="5" width="16.875" style="40" customWidth="1"/>
    <col min="6" max="6" width="44.625" style="40" customWidth="1"/>
    <col min="7" max="197" width="9.00390625" style="297" customWidth="1"/>
    <col min="198" max="16384" width="9.00390625" style="40" customWidth="1"/>
  </cols>
  <sheetData>
    <row r="1" spans="1:6" ht="30" customHeight="1">
      <c r="A1" s="502" t="s">
        <v>417</v>
      </c>
      <c r="B1" s="502"/>
      <c r="C1" s="502"/>
      <c r="D1" s="502"/>
      <c r="E1" s="502"/>
      <c r="F1" s="502"/>
    </row>
    <row r="2" spans="1:6" ht="19.5" customHeight="1" thickBot="1">
      <c r="A2" s="298"/>
      <c r="B2" s="298"/>
      <c r="C2" s="298"/>
      <c r="D2" s="298"/>
      <c r="E2" s="298"/>
      <c r="F2" s="298"/>
    </row>
    <row r="3" spans="1:6" ht="16.5" customHeight="1">
      <c r="A3" s="509"/>
      <c r="B3" s="503" t="s">
        <v>31</v>
      </c>
      <c r="C3" s="504"/>
      <c r="D3" s="503" t="s">
        <v>32</v>
      </c>
      <c r="E3" s="505"/>
      <c r="F3" s="507" t="s">
        <v>241</v>
      </c>
    </row>
    <row r="4" spans="1:6" ht="16.5" customHeight="1" thickBot="1">
      <c r="A4" s="510"/>
      <c r="B4" s="299" t="s">
        <v>33</v>
      </c>
      <c r="C4" s="300" t="s">
        <v>251</v>
      </c>
      <c r="D4" s="299" t="s">
        <v>33</v>
      </c>
      <c r="E4" s="301" t="s">
        <v>251</v>
      </c>
      <c r="F4" s="508"/>
    </row>
    <row r="5" spans="1:6" ht="16.5" customHeight="1" thickBot="1">
      <c r="A5" s="302" t="s">
        <v>416</v>
      </c>
      <c r="B5" s="161">
        <f>SUM(B6:B8)</f>
        <v>5</v>
      </c>
      <c r="C5" s="303">
        <f>SUM(C6:C8)</f>
        <v>0</v>
      </c>
      <c r="D5" s="161">
        <f>SUM(D6:D8)</f>
        <v>535</v>
      </c>
      <c r="E5" s="162">
        <f>SUM(E6:E8)</f>
        <v>0</v>
      </c>
      <c r="F5" s="304"/>
    </row>
    <row r="6" spans="1:6" ht="16.5" customHeight="1" thickTop="1">
      <c r="A6" s="305" t="s">
        <v>79</v>
      </c>
      <c r="B6" s="158">
        <v>0</v>
      </c>
      <c r="C6" s="306">
        <v>0</v>
      </c>
      <c r="D6" s="158">
        <v>0</v>
      </c>
      <c r="E6" s="127">
        <v>0</v>
      </c>
      <c r="F6" s="307"/>
    </row>
    <row r="7" spans="1:6" ht="16.5" customHeight="1">
      <c r="A7" s="305" t="s">
        <v>78</v>
      </c>
      <c r="B7" s="158">
        <v>3</v>
      </c>
      <c r="C7" s="306">
        <v>0</v>
      </c>
      <c r="D7" s="158">
        <v>480</v>
      </c>
      <c r="E7" s="127">
        <v>0</v>
      </c>
      <c r="F7" s="309"/>
    </row>
    <row r="8" spans="1:6" ht="16.5" customHeight="1" thickBot="1">
      <c r="A8" s="305" t="s">
        <v>299</v>
      </c>
      <c r="B8" s="158">
        <v>2</v>
      </c>
      <c r="C8" s="306">
        <v>0</v>
      </c>
      <c r="D8" s="158">
        <v>55</v>
      </c>
      <c r="E8" s="127">
        <v>0</v>
      </c>
      <c r="F8" s="307"/>
    </row>
    <row r="9" spans="1:6" ht="16.5" customHeight="1" thickBot="1">
      <c r="A9" s="302" t="s">
        <v>407</v>
      </c>
      <c r="B9" s="161">
        <f>SUM(B10:B21)</f>
        <v>50</v>
      </c>
      <c r="C9" s="303">
        <f>SUM(C10:C21)</f>
        <v>10</v>
      </c>
      <c r="D9" s="161">
        <f>SUM(D10:D21)</f>
        <v>4767</v>
      </c>
      <c r="E9" s="162">
        <f>SUM(E10:E21)</f>
        <v>972</v>
      </c>
      <c r="F9" s="304"/>
    </row>
    <row r="10" spans="1:6" ht="16.5" customHeight="1" thickTop="1">
      <c r="A10" s="305" t="s">
        <v>406</v>
      </c>
      <c r="B10" s="158">
        <v>2</v>
      </c>
      <c r="C10" s="306">
        <v>0</v>
      </c>
      <c r="D10" s="158">
        <v>257</v>
      </c>
      <c r="E10" s="127">
        <v>0</v>
      </c>
      <c r="F10" s="307"/>
    </row>
    <row r="11" spans="1:6" ht="16.5" customHeight="1">
      <c r="A11" s="305" t="s">
        <v>143</v>
      </c>
      <c r="B11" s="158">
        <v>3</v>
      </c>
      <c r="C11" s="306">
        <v>1</v>
      </c>
      <c r="D11" s="158">
        <v>202</v>
      </c>
      <c r="E11" s="127">
        <v>32</v>
      </c>
      <c r="F11" s="307" t="s">
        <v>269</v>
      </c>
    </row>
    <row r="12" spans="1:6" ht="16.5" customHeight="1">
      <c r="A12" s="305" t="s">
        <v>363</v>
      </c>
      <c r="B12" s="158">
        <v>4</v>
      </c>
      <c r="C12" s="306">
        <v>1</v>
      </c>
      <c r="D12" s="158">
        <v>825</v>
      </c>
      <c r="E12" s="127">
        <v>115</v>
      </c>
      <c r="F12" s="307" t="s">
        <v>229</v>
      </c>
    </row>
    <row r="13" spans="1:6" ht="16.5" customHeight="1">
      <c r="A13" s="305" t="s">
        <v>393</v>
      </c>
      <c r="B13" s="158">
        <v>7</v>
      </c>
      <c r="C13" s="306">
        <v>2</v>
      </c>
      <c r="D13" s="158">
        <v>438</v>
      </c>
      <c r="E13" s="127">
        <v>61</v>
      </c>
      <c r="F13" s="307" t="s">
        <v>400</v>
      </c>
    </row>
    <row r="14" spans="1:6" ht="16.5" customHeight="1">
      <c r="A14" s="305" t="s">
        <v>394</v>
      </c>
      <c r="B14" s="158">
        <v>8</v>
      </c>
      <c r="C14" s="306">
        <v>0</v>
      </c>
      <c r="D14" s="158">
        <v>838</v>
      </c>
      <c r="E14" s="127">
        <v>0</v>
      </c>
      <c r="F14" s="307"/>
    </row>
    <row r="15" spans="1:6" ht="16.5" customHeight="1">
      <c r="A15" s="305" t="s">
        <v>395</v>
      </c>
      <c r="B15" s="158">
        <v>5</v>
      </c>
      <c r="C15" s="306">
        <v>1</v>
      </c>
      <c r="D15" s="158">
        <v>983</v>
      </c>
      <c r="E15" s="127">
        <v>300</v>
      </c>
      <c r="F15" s="307" t="s">
        <v>399</v>
      </c>
    </row>
    <row r="16" spans="1:6" ht="16.5" customHeight="1">
      <c r="A16" s="305" t="s">
        <v>392</v>
      </c>
      <c r="B16" s="158">
        <v>6</v>
      </c>
      <c r="C16" s="306">
        <v>0</v>
      </c>
      <c r="D16" s="158">
        <v>304</v>
      </c>
      <c r="E16" s="127">
        <v>0</v>
      </c>
      <c r="F16" s="307"/>
    </row>
    <row r="17" spans="1:6" ht="16.5" customHeight="1">
      <c r="A17" s="305" t="s">
        <v>384</v>
      </c>
      <c r="B17" s="158">
        <v>5</v>
      </c>
      <c r="C17" s="306">
        <v>4</v>
      </c>
      <c r="D17" s="158">
        <v>474</v>
      </c>
      <c r="E17" s="127">
        <v>454</v>
      </c>
      <c r="F17" s="307" t="s">
        <v>387</v>
      </c>
    </row>
    <row r="18" spans="1:6" ht="16.5" customHeight="1">
      <c r="A18" s="305" t="s">
        <v>385</v>
      </c>
      <c r="B18" s="158">
        <v>3</v>
      </c>
      <c r="C18" s="306">
        <v>0</v>
      </c>
      <c r="D18" s="158">
        <v>178</v>
      </c>
      <c r="E18" s="127">
        <v>0</v>
      </c>
      <c r="F18" s="309"/>
    </row>
    <row r="19" spans="1:6" ht="16.5" customHeight="1">
      <c r="A19" s="305" t="s">
        <v>79</v>
      </c>
      <c r="B19" s="158">
        <v>1</v>
      </c>
      <c r="C19" s="306">
        <v>0</v>
      </c>
      <c r="D19" s="158">
        <v>29</v>
      </c>
      <c r="E19" s="127">
        <v>0</v>
      </c>
      <c r="F19" s="307"/>
    </row>
    <row r="20" spans="1:6" ht="16.5" customHeight="1">
      <c r="A20" s="305" t="s">
        <v>78</v>
      </c>
      <c r="B20" s="158">
        <v>4</v>
      </c>
      <c r="C20" s="306">
        <v>0</v>
      </c>
      <c r="D20" s="158">
        <v>199</v>
      </c>
      <c r="E20" s="127">
        <v>0</v>
      </c>
      <c r="F20" s="309"/>
    </row>
    <row r="21" spans="1:6" ht="16.5" customHeight="1" thickBot="1">
      <c r="A21" s="305" t="s">
        <v>299</v>
      </c>
      <c r="B21" s="158">
        <v>2</v>
      </c>
      <c r="C21" s="306">
        <v>1</v>
      </c>
      <c r="D21" s="158">
        <v>40</v>
      </c>
      <c r="E21" s="127">
        <v>10</v>
      </c>
      <c r="F21" s="307" t="s">
        <v>269</v>
      </c>
    </row>
    <row r="22" spans="1:6" ht="16.5" customHeight="1" thickBot="1">
      <c r="A22" s="302" t="s">
        <v>408</v>
      </c>
      <c r="B22" s="161">
        <f>SUM(B23:B34)</f>
        <v>53</v>
      </c>
      <c r="C22" s="303">
        <f>SUM(C23:C34)</f>
        <v>8</v>
      </c>
      <c r="D22" s="161">
        <f>SUM(D23:D34)</f>
        <v>8457</v>
      </c>
      <c r="E22" s="162">
        <f>SUM(E23:E34)</f>
        <v>2479</v>
      </c>
      <c r="F22" s="304"/>
    </row>
    <row r="23" spans="1:6" ht="16.5" customHeight="1" thickTop="1">
      <c r="A23" s="305" t="s">
        <v>364</v>
      </c>
      <c r="B23" s="158">
        <v>6</v>
      </c>
      <c r="C23" s="306">
        <v>2</v>
      </c>
      <c r="D23" s="158">
        <v>654</v>
      </c>
      <c r="E23" s="127">
        <v>260</v>
      </c>
      <c r="F23" s="307" t="s">
        <v>324</v>
      </c>
    </row>
    <row r="24" spans="1:6" ht="16.5" customHeight="1">
      <c r="A24" s="305" t="s">
        <v>362</v>
      </c>
      <c r="B24" s="158">
        <v>5</v>
      </c>
      <c r="C24" s="306">
        <v>1</v>
      </c>
      <c r="D24" s="158">
        <v>1639</v>
      </c>
      <c r="E24" s="127">
        <v>1356</v>
      </c>
      <c r="F24" s="307" t="s">
        <v>270</v>
      </c>
    </row>
    <row r="25" spans="1:6" ht="16.5" customHeight="1">
      <c r="A25" s="305" t="s">
        <v>363</v>
      </c>
      <c r="B25" s="158">
        <v>2</v>
      </c>
      <c r="C25" s="306">
        <v>0</v>
      </c>
      <c r="D25" s="158">
        <v>52</v>
      </c>
      <c r="E25" s="127">
        <v>0</v>
      </c>
      <c r="F25" s="307"/>
    </row>
    <row r="26" spans="1:6" ht="16.5" customHeight="1">
      <c r="A26" s="305" t="s">
        <v>357</v>
      </c>
      <c r="B26" s="158">
        <v>1</v>
      </c>
      <c r="C26" s="306">
        <v>0</v>
      </c>
      <c r="D26" s="158">
        <v>264</v>
      </c>
      <c r="E26" s="127">
        <v>0</v>
      </c>
      <c r="F26" s="308"/>
    </row>
    <row r="27" spans="1:6" ht="16.5" customHeight="1">
      <c r="A27" s="305" t="s">
        <v>321</v>
      </c>
      <c r="B27" s="158">
        <v>3</v>
      </c>
      <c r="C27" s="306">
        <v>1</v>
      </c>
      <c r="D27" s="158">
        <v>486</v>
      </c>
      <c r="E27" s="127">
        <v>400</v>
      </c>
      <c r="F27" s="307" t="s">
        <v>323</v>
      </c>
    </row>
    <row r="28" spans="1:6" ht="16.5" customHeight="1">
      <c r="A28" s="305" t="s">
        <v>356</v>
      </c>
      <c r="B28" s="158">
        <v>7</v>
      </c>
      <c r="C28" s="306">
        <v>1</v>
      </c>
      <c r="D28" s="158">
        <v>2485</v>
      </c>
      <c r="E28" s="127">
        <v>10</v>
      </c>
      <c r="F28" s="307" t="s">
        <v>269</v>
      </c>
    </row>
    <row r="29" spans="1:6" ht="16.5" customHeight="1">
      <c r="A29" s="305" t="s">
        <v>319</v>
      </c>
      <c r="B29" s="158">
        <v>7</v>
      </c>
      <c r="C29" s="306">
        <v>1</v>
      </c>
      <c r="D29" s="158">
        <v>629</v>
      </c>
      <c r="E29" s="127">
        <v>200</v>
      </c>
      <c r="F29" s="307" t="s">
        <v>323</v>
      </c>
    </row>
    <row r="30" spans="1:6" ht="16.5" customHeight="1">
      <c r="A30" s="305" t="s">
        <v>310</v>
      </c>
      <c r="B30" s="158">
        <v>3</v>
      </c>
      <c r="C30" s="306">
        <v>1</v>
      </c>
      <c r="D30" s="158">
        <v>219</v>
      </c>
      <c r="E30" s="127">
        <v>103</v>
      </c>
      <c r="F30" s="307" t="s">
        <v>269</v>
      </c>
    </row>
    <row r="31" spans="1:6" ht="16.5" customHeight="1">
      <c r="A31" s="305" t="s">
        <v>162</v>
      </c>
      <c r="B31" s="158">
        <v>3</v>
      </c>
      <c r="C31" s="306">
        <v>0</v>
      </c>
      <c r="D31" s="158">
        <v>160</v>
      </c>
      <c r="E31" s="127">
        <v>0</v>
      </c>
      <c r="F31" s="309"/>
    </row>
    <row r="32" spans="1:6" ht="16.5" customHeight="1">
      <c r="A32" s="305" t="s">
        <v>348</v>
      </c>
      <c r="B32" s="158">
        <v>7</v>
      </c>
      <c r="C32" s="306">
        <v>1</v>
      </c>
      <c r="D32" s="158">
        <v>883</v>
      </c>
      <c r="E32" s="127">
        <v>150</v>
      </c>
      <c r="F32" s="307" t="s">
        <v>346</v>
      </c>
    </row>
    <row r="33" spans="1:6" ht="16.5" customHeight="1">
      <c r="A33" s="305" t="s">
        <v>78</v>
      </c>
      <c r="B33" s="158">
        <v>4</v>
      </c>
      <c r="C33" s="306">
        <v>0</v>
      </c>
      <c r="D33" s="158">
        <v>553</v>
      </c>
      <c r="E33" s="127">
        <v>0</v>
      </c>
      <c r="F33" s="309"/>
    </row>
    <row r="34" spans="1:6" ht="16.5" customHeight="1" thickBot="1">
      <c r="A34" s="305" t="s">
        <v>299</v>
      </c>
      <c r="B34" s="158">
        <v>5</v>
      </c>
      <c r="C34" s="306">
        <v>0</v>
      </c>
      <c r="D34" s="158">
        <v>433</v>
      </c>
      <c r="E34" s="127">
        <v>0</v>
      </c>
      <c r="F34" s="309"/>
    </row>
    <row r="35" spans="1:6" ht="16.5" customHeight="1" thickBot="1">
      <c r="A35" s="302" t="s">
        <v>409</v>
      </c>
      <c r="B35" s="161">
        <f>SUM(B36:B47)</f>
        <v>38</v>
      </c>
      <c r="C35" s="303">
        <f>SUM(C36:C47)</f>
        <v>11</v>
      </c>
      <c r="D35" s="161">
        <f>SUM(D36:D47)</f>
        <v>6937</v>
      </c>
      <c r="E35" s="162">
        <f>SUM(E36:E47)</f>
        <v>1054</v>
      </c>
      <c r="F35" s="304"/>
    </row>
    <row r="36" spans="1:6" ht="16.5" customHeight="1" thickTop="1">
      <c r="A36" s="305" t="s">
        <v>331</v>
      </c>
      <c r="B36" s="158">
        <v>4</v>
      </c>
      <c r="C36" s="306">
        <v>0</v>
      </c>
      <c r="D36" s="158">
        <v>408</v>
      </c>
      <c r="E36" s="127">
        <v>0</v>
      </c>
      <c r="F36" s="307"/>
    </row>
    <row r="37" spans="1:6" ht="16.5" customHeight="1">
      <c r="A37" s="305" t="s">
        <v>332</v>
      </c>
      <c r="B37" s="158">
        <v>3</v>
      </c>
      <c r="C37" s="306">
        <v>0</v>
      </c>
      <c r="D37" s="158">
        <v>600</v>
      </c>
      <c r="E37" s="127">
        <v>0</v>
      </c>
      <c r="F37" s="307"/>
    </row>
    <row r="38" spans="1:6" ht="16.5" customHeight="1">
      <c r="A38" s="305" t="s">
        <v>281</v>
      </c>
      <c r="B38" s="158">
        <v>2</v>
      </c>
      <c r="C38" s="306">
        <v>1</v>
      </c>
      <c r="D38" s="158">
        <v>67</v>
      </c>
      <c r="E38" s="127">
        <v>24</v>
      </c>
      <c r="F38" s="307" t="s">
        <v>333</v>
      </c>
    </row>
    <row r="39" spans="1:6" ht="16.5" customHeight="1">
      <c r="A39" s="305" t="s">
        <v>322</v>
      </c>
      <c r="B39" s="158">
        <v>2</v>
      </c>
      <c r="C39" s="306">
        <v>2</v>
      </c>
      <c r="D39" s="158">
        <v>460</v>
      </c>
      <c r="E39" s="127">
        <v>460</v>
      </c>
      <c r="F39" s="307" t="s">
        <v>324</v>
      </c>
    </row>
    <row r="40" spans="1:6" ht="16.5" customHeight="1">
      <c r="A40" s="305" t="s">
        <v>321</v>
      </c>
      <c r="B40" s="158">
        <v>2</v>
      </c>
      <c r="C40" s="306">
        <v>1</v>
      </c>
      <c r="D40" s="158">
        <v>88</v>
      </c>
      <c r="E40" s="127">
        <v>40</v>
      </c>
      <c r="F40" s="307" t="s">
        <v>323</v>
      </c>
    </row>
    <row r="41" spans="1:6" ht="16.5" customHeight="1">
      <c r="A41" s="305" t="s">
        <v>320</v>
      </c>
      <c r="B41" s="158">
        <v>3</v>
      </c>
      <c r="C41" s="306">
        <v>0</v>
      </c>
      <c r="D41" s="158">
        <v>391</v>
      </c>
      <c r="E41" s="127">
        <v>0</v>
      </c>
      <c r="F41" s="309"/>
    </row>
    <row r="42" spans="1:6" ht="16.5" customHeight="1">
      <c r="A42" s="305" t="s">
        <v>319</v>
      </c>
      <c r="B42" s="158">
        <v>5</v>
      </c>
      <c r="C42" s="306">
        <v>1</v>
      </c>
      <c r="D42" s="158">
        <v>2050</v>
      </c>
      <c r="E42" s="127">
        <v>90</v>
      </c>
      <c r="F42" s="307" t="s">
        <v>269</v>
      </c>
    </row>
    <row r="43" spans="1:6" ht="16.5" customHeight="1">
      <c r="A43" s="305" t="s">
        <v>310</v>
      </c>
      <c r="B43" s="158">
        <v>2</v>
      </c>
      <c r="C43" s="306">
        <v>1</v>
      </c>
      <c r="D43" s="158">
        <v>182</v>
      </c>
      <c r="E43" s="127">
        <v>62</v>
      </c>
      <c r="F43" s="307" t="s">
        <v>269</v>
      </c>
    </row>
    <row r="44" spans="1:6" ht="16.5" customHeight="1">
      <c r="A44" s="305" t="s">
        <v>311</v>
      </c>
      <c r="B44" s="158">
        <v>2</v>
      </c>
      <c r="C44" s="306">
        <v>0</v>
      </c>
      <c r="D44" s="158">
        <v>133</v>
      </c>
      <c r="E44" s="127">
        <v>0</v>
      </c>
      <c r="F44" s="309"/>
    </row>
    <row r="45" spans="1:6" ht="16.5" customHeight="1">
      <c r="A45" s="305" t="s">
        <v>312</v>
      </c>
      <c r="B45" s="158">
        <v>4</v>
      </c>
      <c r="C45" s="306">
        <v>2</v>
      </c>
      <c r="D45" s="158">
        <v>550</v>
      </c>
      <c r="E45" s="127">
        <v>280</v>
      </c>
      <c r="F45" s="307" t="s">
        <v>303</v>
      </c>
    </row>
    <row r="46" spans="1:6" ht="16.5" customHeight="1">
      <c r="A46" s="305" t="s">
        <v>300</v>
      </c>
      <c r="B46" s="158">
        <v>4</v>
      </c>
      <c r="C46" s="306">
        <v>1</v>
      </c>
      <c r="D46" s="158">
        <v>797</v>
      </c>
      <c r="E46" s="127">
        <v>10</v>
      </c>
      <c r="F46" s="307" t="s">
        <v>270</v>
      </c>
    </row>
    <row r="47" spans="1:6" ht="16.5" customHeight="1" thickBot="1">
      <c r="A47" s="305" t="s">
        <v>299</v>
      </c>
      <c r="B47" s="158">
        <v>5</v>
      </c>
      <c r="C47" s="306">
        <v>2</v>
      </c>
      <c r="D47" s="158">
        <v>1211</v>
      </c>
      <c r="E47" s="127">
        <v>88</v>
      </c>
      <c r="F47" s="307" t="s">
        <v>306</v>
      </c>
    </row>
    <row r="48" spans="1:6" ht="16.5" customHeight="1" thickBot="1">
      <c r="A48" s="302" t="s">
        <v>410</v>
      </c>
      <c r="B48" s="161">
        <f>SUM(B49:B60)</f>
        <v>60</v>
      </c>
      <c r="C48" s="303">
        <f>SUM(C49:C60)</f>
        <v>13</v>
      </c>
      <c r="D48" s="161">
        <f>SUM(D49:D60)</f>
        <v>27246</v>
      </c>
      <c r="E48" s="162">
        <f>SUM(E49:E60)</f>
        <v>893</v>
      </c>
      <c r="F48" s="304"/>
    </row>
    <row r="49" spans="1:6" ht="16.5" customHeight="1" thickTop="1">
      <c r="A49" s="305" t="s">
        <v>286</v>
      </c>
      <c r="B49" s="158">
        <v>7</v>
      </c>
      <c r="C49" s="306">
        <v>3</v>
      </c>
      <c r="D49" s="158">
        <v>1061</v>
      </c>
      <c r="E49" s="127">
        <v>210</v>
      </c>
      <c r="F49" s="307" t="s">
        <v>304</v>
      </c>
    </row>
    <row r="50" spans="1:6" ht="16.5" customHeight="1">
      <c r="A50" s="305" t="s">
        <v>287</v>
      </c>
      <c r="B50" s="158">
        <v>8</v>
      </c>
      <c r="C50" s="306">
        <v>1</v>
      </c>
      <c r="D50" s="158">
        <v>7805</v>
      </c>
      <c r="E50" s="127">
        <v>245</v>
      </c>
      <c r="F50" s="307" t="s">
        <v>269</v>
      </c>
    </row>
    <row r="51" spans="1:6" ht="16.5" customHeight="1">
      <c r="A51" s="305" t="s">
        <v>281</v>
      </c>
      <c r="B51" s="158">
        <v>2</v>
      </c>
      <c r="C51" s="306">
        <v>1</v>
      </c>
      <c r="D51" s="158">
        <v>4627</v>
      </c>
      <c r="E51" s="127">
        <v>15</v>
      </c>
      <c r="F51" s="307" t="s">
        <v>229</v>
      </c>
    </row>
    <row r="52" spans="1:6" ht="16.5" customHeight="1">
      <c r="A52" s="305" t="s">
        <v>280</v>
      </c>
      <c r="B52" s="158">
        <v>8</v>
      </c>
      <c r="C52" s="306">
        <v>0</v>
      </c>
      <c r="D52" s="158">
        <v>672</v>
      </c>
      <c r="E52" s="127">
        <v>0</v>
      </c>
      <c r="F52" s="309"/>
    </row>
    <row r="53" spans="1:6" ht="16.5" customHeight="1">
      <c r="A53" s="305" t="s">
        <v>275</v>
      </c>
      <c r="B53" s="158">
        <v>4</v>
      </c>
      <c r="C53" s="306">
        <v>2</v>
      </c>
      <c r="D53" s="158">
        <v>220</v>
      </c>
      <c r="E53" s="127">
        <v>75</v>
      </c>
      <c r="F53" s="307" t="s">
        <v>305</v>
      </c>
    </row>
    <row r="54" spans="1:6" ht="16.5" customHeight="1">
      <c r="A54" s="305" t="s">
        <v>276</v>
      </c>
      <c r="B54" s="158">
        <v>3</v>
      </c>
      <c r="C54" s="306">
        <v>0</v>
      </c>
      <c r="D54" s="158">
        <v>921</v>
      </c>
      <c r="E54" s="127">
        <v>0</v>
      </c>
      <c r="F54" s="309"/>
    </row>
    <row r="55" spans="1:6" ht="16.5" customHeight="1">
      <c r="A55" s="305" t="s">
        <v>277</v>
      </c>
      <c r="B55" s="158">
        <v>3</v>
      </c>
      <c r="C55" s="306">
        <v>1</v>
      </c>
      <c r="D55" s="158">
        <v>135</v>
      </c>
      <c r="E55" s="127">
        <v>15</v>
      </c>
      <c r="F55" s="307" t="s">
        <v>269</v>
      </c>
    </row>
    <row r="56" spans="1:6" ht="16.5" customHeight="1">
      <c r="A56" s="305" t="s">
        <v>278</v>
      </c>
      <c r="B56" s="158">
        <v>5</v>
      </c>
      <c r="C56" s="306">
        <v>1</v>
      </c>
      <c r="D56" s="158">
        <v>380</v>
      </c>
      <c r="E56" s="127">
        <v>43</v>
      </c>
      <c r="F56" s="307" t="s">
        <v>270</v>
      </c>
    </row>
    <row r="57" spans="1:6" ht="16.5" customHeight="1">
      <c r="A57" s="305" t="s">
        <v>162</v>
      </c>
      <c r="B57" s="158">
        <v>7</v>
      </c>
      <c r="C57" s="306">
        <v>2</v>
      </c>
      <c r="D57" s="158">
        <v>411</v>
      </c>
      <c r="E57" s="127">
        <v>130</v>
      </c>
      <c r="F57" s="307" t="s">
        <v>257</v>
      </c>
    </row>
    <row r="58" spans="1:6" ht="16.5" customHeight="1">
      <c r="A58" s="305" t="s">
        <v>79</v>
      </c>
      <c r="B58" s="158">
        <v>5</v>
      </c>
      <c r="C58" s="306">
        <v>2</v>
      </c>
      <c r="D58" s="158">
        <v>8468</v>
      </c>
      <c r="E58" s="127">
        <v>160</v>
      </c>
      <c r="F58" s="307" t="s">
        <v>257</v>
      </c>
    </row>
    <row r="59" spans="1:6" ht="16.5" customHeight="1">
      <c r="A59" s="310" t="s">
        <v>78</v>
      </c>
      <c r="B59" s="158">
        <v>5</v>
      </c>
      <c r="C59" s="306">
        <v>0</v>
      </c>
      <c r="D59" s="158">
        <v>1291</v>
      </c>
      <c r="E59" s="127">
        <v>0</v>
      </c>
      <c r="F59" s="309"/>
    </row>
    <row r="60" spans="1:6" ht="16.5" customHeight="1" thickBot="1">
      <c r="A60" s="311" t="s">
        <v>252</v>
      </c>
      <c r="B60" s="158">
        <v>3</v>
      </c>
      <c r="C60" s="306">
        <v>0</v>
      </c>
      <c r="D60" s="158">
        <v>1255</v>
      </c>
      <c r="E60" s="127">
        <v>0</v>
      </c>
      <c r="F60" s="309"/>
    </row>
    <row r="61" spans="1:6" ht="16.5" customHeight="1" thickTop="1">
      <c r="A61" s="506" t="s">
        <v>181</v>
      </c>
      <c r="B61" s="506"/>
      <c r="C61" s="506"/>
      <c r="D61" s="506"/>
      <c r="E61" s="506"/>
      <c r="F61" s="506"/>
    </row>
    <row r="62" ht="19.5" customHeight="1"/>
  </sheetData>
  <sheetProtection/>
  <mergeCells count="6">
    <mergeCell ref="A1:F1"/>
    <mergeCell ref="B3:C3"/>
    <mergeCell ref="D3:E3"/>
    <mergeCell ref="A61:F61"/>
    <mergeCell ref="F3:F4"/>
    <mergeCell ref="A3:A4"/>
  </mergeCells>
  <printOptions horizontalCentered="1"/>
  <pageMargins left="0.6692913385826772" right="0.31496062992125984" top="0.71" bottom="0.41" header="0.5118110236220472" footer="0.31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1">
      <pane xSplit="5" ySplit="3" topLeftCell="F4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64" sqref="F64"/>
    </sheetView>
  </sheetViews>
  <sheetFormatPr defaultColWidth="9.00390625" defaultRowHeight="13.5"/>
  <cols>
    <col min="1" max="4" width="16.50390625" style="0" customWidth="1"/>
    <col min="5" max="5" width="17.625" style="0" customWidth="1"/>
    <col min="6" max="6" width="16.50390625" style="0" customWidth="1"/>
    <col min="7" max="7" width="17.375" style="0" customWidth="1"/>
  </cols>
  <sheetData>
    <row r="1" spans="1:7" ht="23.25" customHeight="1">
      <c r="A1" s="539" t="s">
        <v>36</v>
      </c>
      <c r="B1" s="539"/>
      <c r="C1" s="539"/>
      <c r="D1" s="539"/>
      <c r="E1" s="539"/>
      <c r="F1" s="539"/>
      <c r="G1" s="539"/>
    </row>
    <row r="2" spans="1:7" ht="14.25" customHeight="1">
      <c r="A2" s="12"/>
      <c r="B2" s="13"/>
      <c r="C2" s="13"/>
      <c r="D2" s="12"/>
      <c r="E2" s="12"/>
      <c r="F2" s="12"/>
      <c r="G2" s="12" t="s">
        <v>37</v>
      </c>
    </row>
    <row r="3" spans="1:7" ht="45.75" customHeight="1">
      <c r="A3" s="380" t="s">
        <v>38</v>
      </c>
      <c r="B3" s="540" t="s">
        <v>39</v>
      </c>
      <c r="C3" s="541"/>
      <c r="D3" s="542" t="s">
        <v>40</v>
      </c>
      <c r="E3" s="542"/>
      <c r="F3" s="542" t="s">
        <v>41</v>
      </c>
      <c r="G3" s="542"/>
    </row>
    <row r="4" spans="1:7" ht="14.25" customHeight="1">
      <c r="A4" s="465">
        <v>17</v>
      </c>
      <c r="B4" s="537" t="s">
        <v>258</v>
      </c>
      <c r="C4" s="538"/>
      <c r="D4" s="477">
        <v>1.55</v>
      </c>
      <c r="E4" s="477"/>
      <c r="F4" s="477">
        <v>1.55</v>
      </c>
      <c r="G4" s="477"/>
    </row>
    <row r="5" spans="1:7" ht="14.25" customHeight="1">
      <c r="A5" s="473"/>
      <c r="B5" s="533" t="s">
        <v>76</v>
      </c>
      <c r="C5" s="534"/>
      <c r="D5" s="526">
        <v>1.5</v>
      </c>
      <c r="E5" s="526"/>
      <c r="F5" s="526">
        <v>1.5</v>
      </c>
      <c r="G5" s="526"/>
    </row>
    <row r="6" spans="1:7" ht="14.25" customHeight="1">
      <c r="A6" s="473"/>
      <c r="B6" s="533" t="s">
        <v>77</v>
      </c>
      <c r="C6" s="534"/>
      <c r="D6" s="526">
        <v>1.45</v>
      </c>
      <c r="E6" s="526"/>
      <c r="F6" s="526">
        <v>1.45</v>
      </c>
      <c r="G6" s="526"/>
    </row>
    <row r="7" spans="1:7" ht="14.25" customHeight="1">
      <c r="A7" s="473"/>
      <c r="B7" s="533" t="s">
        <v>93</v>
      </c>
      <c r="C7" s="534"/>
      <c r="D7" s="526">
        <v>1.6</v>
      </c>
      <c r="E7" s="526"/>
      <c r="F7" s="526">
        <v>1.6</v>
      </c>
      <c r="G7" s="526"/>
    </row>
    <row r="8" spans="1:7" ht="14.25" customHeight="1">
      <c r="A8" s="473"/>
      <c r="B8" s="533" t="s">
        <v>216</v>
      </c>
      <c r="C8" s="534"/>
      <c r="D8" s="526">
        <v>1.55</v>
      </c>
      <c r="E8" s="526"/>
      <c r="F8" s="526">
        <v>1.55</v>
      </c>
      <c r="G8" s="526"/>
    </row>
    <row r="9" spans="1:7" ht="14.25" customHeight="1">
      <c r="A9" s="473"/>
      <c r="B9" s="533" t="s">
        <v>215</v>
      </c>
      <c r="C9" s="534"/>
      <c r="D9" s="526">
        <v>1.8</v>
      </c>
      <c r="E9" s="526"/>
      <c r="F9" s="526">
        <v>1.8</v>
      </c>
      <c r="G9" s="526"/>
    </row>
    <row r="10" spans="1:7" ht="14.25" customHeight="1">
      <c r="A10" s="473"/>
      <c r="B10" s="533" t="s">
        <v>217</v>
      </c>
      <c r="C10" s="534"/>
      <c r="D10" s="526">
        <v>1.9</v>
      </c>
      <c r="E10" s="526"/>
      <c r="F10" s="526">
        <v>1.9</v>
      </c>
      <c r="G10" s="526"/>
    </row>
    <row r="11" spans="1:7" ht="14.25" customHeight="1">
      <c r="A11" s="473"/>
      <c r="B11" s="533" t="s">
        <v>218</v>
      </c>
      <c r="C11" s="534"/>
      <c r="D11" s="526">
        <v>1.85</v>
      </c>
      <c r="E11" s="526"/>
      <c r="F11" s="526">
        <v>1.85</v>
      </c>
      <c r="G11" s="526"/>
    </row>
    <row r="12" spans="1:7" ht="14.25" customHeight="1">
      <c r="A12" s="473"/>
      <c r="B12" s="533" t="s">
        <v>151</v>
      </c>
      <c r="C12" s="535"/>
      <c r="D12" s="526">
        <v>1.8</v>
      </c>
      <c r="E12" s="526"/>
      <c r="F12" s="526">
        <v>1.8</v>
      </c>
      <c r="G12" s="526"/>
    </row>
    <row r="13" spans="1:7" ht="14.25" customHeight="1">
      <c r="A13" s="473"/>
      <c r="B13" s="533" t="s">
        <v>152</v>
      </c>
      <c r="C13" s="535"/>
      <c r="D13" s="545">
        <v>2</v>
      </c>
      <c r="E13" s="545"/>
      <c r="F13" s="545">
        <v>2</v>
      </c>
      <c r="G13" s="545"/>
    </row>
    <row r="14" spans="1:7" ht="14.25" customHeight="1">
      <c r="A14" s="466"/>
      <c r="B14" s="543" t="s">
        <v>66</v>
      </c>
      <c r="C14" s="544"/>
      <c r="D14" s="536">
        <v>2.1</v>
      </c>
      <c r="E14" s="536"/>
      <c r="F14" s="536">
        <v>2.1</v>
      </c>
      <c r="G14" s="536"/>
    </row>
    <row r="15" spans="1:7" ht="14.25" customHeight="1">
      <c r="A15" s="465">
        <v>18</v>
      </c>
      <c r="B15" s="533" t="s">
        <v>259</v>
      </c>
      <c r="C15" s="535"/>
      <c r="D15" s="477">
        <v>2.45</v>
      </c>
      <c r="E15" s="477"/>
      <c r="F15" s="477">
        <v>2.45</v>
      </c>
      <c r="G15" s="477"/>
    </row>
    <row r="16" spans="1:7" ht="14.25" customHeight="1">
      <c r="A16" s="473"/>
      <c r="B16" s="533" t="s">
        <v>156</v>
      </c>
      <c r="C16" s="535"/>
      <c r="D16" s="526">
        <v>2.5</v>
      </c>
      <c r="E16" s="526"/>
      <c r="F16" s="526">
        <v>2.5</v>
      </c>
      <c r="G16" s="526"/>
    </row>
    <row r="17" spans="1:7" ht="14.25" customHeight="1">
      <c r="A17" s="473"/>
      <c r="B17" s="533" t="s">
        <v>157</v>
      </c>
      <c r="C17" s="535"/>
      <c r="D17" s="526">
        <v>2.45</v>
      </c>
      <c r="E17" s="526"/>
      <c r="F17" s="526">
        <v>2.45</v>
      </c>
      <c r="G17" s="526"/>
    </row>
    <row r="18" spans="1:7" ht="14.25" customHeight="1">
      <c r="A18" s="473"/>
      <c r="B18" s="533" t="s">
        <v>158</v>
      </c>
      <c r="C18" s="535"/>
      <c r="D18" s="526">
        <v>2.65</v>
      </c>
      <c r="E18" s="526"/>
      <c r="F18" s="526">
        <v>2.65</v>
      </c>
      <c r="G18" s="526"/>
    </row>
    <row r="19" spans="1:7" ht="14.25" customHeight="1">
      <c r="A19" s="473"/>
      <c r="B19" s="533" t="s">
        <v>93</v>
      </c>
      <c r="C19" s="535"/>
      <c r="D19" s="526">
        <v>2.5</v>
      </c>
      <c r="E19" s="526"/>
      <c r="F19" s="526">
        <v>2.5</v>
      </c>
      <c r="G19" s="526"/>
    </row>
    <row r="20" spans="1:7" ht="14.25" customHeight="1">
      <c r="A20" s="473"/>
      <c r="B20" s="533" t="s">
        <v>168</v>
      </c>
      <c r="C20" s="535"/>
      <c r="D20" s="526">
        <v>2.3</v>
      </c>
      <c r="E20" s="526"/>
      <c r="F20" s="526">
        <v>2.3</v>
      </c>
      <c r="G20" s="526"/>
    </row>
    <row r="21" spans="1:7" ht="14.25" customHeight="1">
      <c r="A21" s="473"/>
      <c r="B21" s="533" t="s">
        <v>169</v>
      </c>
      <c r="C21" s="535"/>
      <c r="D21" s="205"/>
      <c r="E21" s="91"/>
      <c r="F21" s="471">
        <v>2.4</v>
      </c>
      <c r="G21" s="525"/>
    </row>
    <row r="22" spans="1:7" ht="14.25" customHeight="1">
      <c r="A22" s="473"/>
      <c r="B22" s="533" t="s">
        <v>170</v>
      </c>
      <c r="C22" s="535"/>
      <c r="D22" s="526">
        <v>2.35</v>
      </c>
      <c r="E22" s="526"/>
      <c r="F22" s="526">
        <v>2.5</v>
      </c>
      <c r="G22" s="526"/>
    </row>
    <row r="23" spans="1:7" ht="14.25" customHeight="1">
      <c r="A23" s="473"/>
      <c r="B23" s="533" t="s">
        <v>179</v>
      </c>
      <c r="C23" s="535"/>
      <c r="D23" s="526">
        <v>2.3</v>
      </c>
      <c r="E23" s="526"/>
      <c r="F23" s="526">
        <v>2.4</v>
      </c>
      <c r="G23" s="526"/>
    </row>
    <row r="24" spans="1:7" ht="14.25" customHeight="1">
      <c r="A24" s="466"/>
      <c r="B24" s="543" t="s">
        <v>180</v>
      </c>
      <c r="C24" s="544"/>
      <c r="D24" s="536">
        <v>2.2</v>
      </c>
      <c r="E24" s="536"/>
      <c r="F24" s="536">
        <v>2.5</v>
      </c>
      <c r="G24" s="536"/>
    </row>
    <row r="25" spans="1:7" ht="14.25" customHeight="1">
      <c r="A25" s="465">
        <v>19</v>
      </c>
      <c r="B25" s="537" t="s">
        <v>260</v>
      </c>
      <c r="C25" s="538"/>
      <c r="D25" s="477">
        <v>2.45</v>
      </c>
      <c r="E25" s="477"/>
      <c r="F25" s="477">
        <v>2.7</v>
      </c>
      <c r="G25" s="477"/>
    </row>
    <row r="26" spans="1:7" ht="14.25" customHeight="1">
      <c r="A26" s="473"/>
      <c r="B26" s="533" t="s">
        <v>201</v>
      </c>
      <c r="C26" s="535"/>
      <c r="D26" s="526">
        <v>2.55</v>
      </c>
      <c r="E26" s="526"/>
      <c r="F26" s="526">
        <v>2.6</v>
      </c>
      <c r="G26" s="526"/>
    </row>
    <row r="27" spans="1:7" ht="14.25" customHeight="1">
      <c r="A27" s="473"/>
      <c r="B27" s="533" t="s">
        <v>202</v>
      </c>
      <c r="C27" s="535"/>
      <c r="D27" s="526">
        <v>2.25</v>
      </c>
      <c r="E27" s="526"/>
      <c r="F27" s="526">
        <v>2.4</v>
      </c>
      <c r="G27" s="526"/>
    </row>
    <row r="28" spans="1:7" ht="14.25" customHeight="1">
      <c r="A28" s="473"/>
      <c r="B28" s="533" t="s">
        <v>203</v>
      </c>
      <c r="C28" s="535"/>
      <c r="D28" s="526">
        <v>2.45</v>
      </c>
      <c r="E28" s="526"/>
      <c r="F28" s="526">
        <v>2.5</v>
      </c>
      <c r="G28" s="526"/>
    </row>
    <row r="29" spans="1:7" ht="14.25" customHeight="1">
      <c r="A29" s="473"/>
      <c r="B29" s="533" t="s">
        <v>214</v>
      </c>
      <c r="C29" s="535"/>
      <c r="D29" s="526">
        <v>2.2</v>
      </c>
      <c r="E29" s="526"/>
      <c r="F29" s="526">
        <v>2.4</v>
      </c>
      <c r="G29" s="526"/>
    </row>
    <row r="30" spans="1:7" ht="14.25" customHeight="1">
      <c r="A30" s="473"/>
      <c r="B30" s="533" t="s">
        <v>213</v>
      </c>
      <c r="C30" s="535"/>
      <c r="D30" s="526">
        <v>2.3</v>
      </c>
      <c r="E30" s="526"/>
      <c r="F30" s="526">
        <v>2.3</v>
      </c>
      <c r="G30" s="526"/>
    </row>
    <row r="31" spans="1:7" ht="14.25" customHeight="1">
      <c r="A31" s="473"/>
      <c r="B31" s="533" t="s">
        <v>219</v>
      </c>
      <c r="C31" s="535"/>
      <c r="D31" s="526">
        <v>2.1</v>
      </c>
      <c r="E31" s="526"/>
      <c r="F31" s="526">
        <v>2.2</v>
      </c>
      <c r="G31" s="526"/>
    </row>
    <row r="32" spans="1:25" ht="14.25" customHeight="1">
      <c r="A32" s="466"/>
      <c r="B32" s="543" t="s">
        <v>223</v>
      </c>
      <c r="C32" s="544"/>
      <c r="D32" s="536">
        <v>2.1</v>
      </c>
      <c r="E32" s="536"/>
      <c r="F32" s="536">
        <v>2.1</v>
      </c>
      <c r="G32" s="536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4.25" customHeight="1">
      <c r="A33" s="529">
        <v>20</v>
      </c>
      <c r="B33" s="546" t="s">
        <v>261</v>
      </c>
      <c r="C33" s="538"/>
      <c r="D33" s="477">
        <v>2.1</v>
      </c>
      <c r="E33" s="477"/>
      <c r="F33" s="477">
        <v>2.25</v>
      </c>
      <c r="G33" s="477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4.25" customHeight="1">
      <c r="A34" s="530"/>
      <c r="B34" s="533" t="s">
        <v>230</v>
      </c>
      <c r="C34" s="534"/>
      <c r="D34" s="526">
        <v>2.4</v>
      </c>
      <c r="E34" s="526"/>
      <c r="F34" s="526">
        <v>2.45</v>
      </c>
      <c r="G34" s="526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4.25" customHeight="1">
      <c r="A35" s="530"/>
      <c r="B35" s="533" t="s">
        <v>231</v>
      </c>
      <c r="C35" s="534"/>
      <c r="D35" s="526">
        <v>2.45</v>
      </c>
      <c r="E35" s="526"/>
      <c r="F35" s="526">
        <v>2.65</v>
      </c>
      <c r="G35" s="526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4.25" customHeight="1">
      <c r="A36" s="530"/>
      <c r="B36" s="533" t="s">
        <v>232</v>
      </c>
      <c r="C36" s="534"/>
      <c r="D36" s="526">
        <v>2.4</v>
      </c>
      <c r="E36" s="526"/>
      <c r="F36" s="526">
        <v>2.55</v>
      </c>
      <c r="G36" s="526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4.25" customHeight="1">
      <c r="A37" s="530"/>
      <c r="B37" s="531" t="s">
        <v>235</v>
      </c>
      <c r="C37" s="532"/>
      <c r="D37" s="471">
        <v>2.25</v>
      </c>
      <c r="E37" s="525"/>
      <c r="F37" s="471">
        <v>2.45</v>
      </c>
      <c r="G37" s="52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4.25" customHeight="1">
      <c r="A38" s="530"/>
      <c r="B38" s="531" t="s">
        <v>236</v>
      </c>
      <c r="C38" s="532"/>
      <c r="D38" s="526">
        <v>2.3</v>
      </c>
      <c r="E38" s="526"/>
      <c r="F38" s="526">
        <v>2.45</v>
      </c>
      <c r="G38" s="526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4.25" customHeight="1">
      <c r="A39" s="530"/>
      <c r="B39" s="531" t="s">
        <v>237</v>
      </c>
      <c r="C39" s="532"/>
      <c r="D39" s="526">
        <v>2.35</v>
      </c>
      <c r="E39" s="526"/>
      <c r="F39" s="526">
        <v>2.45</v>
      </c>
      <c r="G39" s="526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4.25" customHeight="1">
      <c r="A40" s="530"/>
      <c r="B40" s="531" t="s">
        <v>247</v>
      </c>
      <c r="C40" s="532"/>
      <c r="D40" s="471">
        <v>2.4</v>
      </c>
      <c r="E40" s="525"/>
      <c r="F40" s="471">
        <v>2.45</v>
      </c>
      <c r="G40" s="525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4.25" customHeight="1">
      <c r="A41" s="530"/>
      <c r="B41" s="531" t="s">
        <v>246</v>
      </c>
      <c r="C41" s="532"/>
      <c r="D41" s="526">
        <v>2.4</v>
      </c>
      <c r="E41" s="526"/>
      <c r="F41" s="526">
        <v>2.5</v>
      </c>
      <c r="G41" s="526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4.25" customHeight="1">
      <c r="A42" s="530"/>
      <c r="B42" s="531" t="s">
        <v>248</v>
      </c>
      <c r="C42" s="532"/>
      <c r="D42" s="471">
        <v>2.25</v>
      </c>
      <c r="E42" s="525"/>
      <c r="F42" s="526">
        <v>2.3</v>
      </c>
      <c r="G42" s="526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4.25" customHeight="1">
      <c r="A43" s="530"/>
      <c r="B43" s="527" t="s">
        <v>249</v>
      </c>
      <c r="C43" s="528"/>
      <c r="D43" s="471">
        <v>2.25</v>
      </c>
      <c r="E43" s="525"/>
      <c r="F43" s="471">
        <v>2.4</v>
      </c>
      <c r="G43" s="525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4.25" customHeight="1">
      <c r="A44" s="530"/>
      <c r="B44" s="521" t="s">
        <v>250</v>
      </c>
      <c r="C44" s="522"/>
      <c r="D44" s="471">
        <v>2.25</v>
      </c>
      <c r="E44" s="525"/>
      <c r="F44" s="471">
        <v>2.3</v>
      </c>
      <c r="G44" s="525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ht="14.25" customHeight="1">
      <c r="A45" s="465">
        <v>21</v>
      </c>
      <c r="B45" s="518" t="s">
        <v>263</v>
      </c>
      <c r="C45" s="519"/>
      <c r="D45" s="470">
        <v>2.3</v>
      </c>
      <c r="E45" s="520"/>
      <c r="F45" s="470">
        <v>2.4</v>
      </c>
      <c r="G45" s="520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 ht="14.25" customHeight="1">
      <c r="A46" s="473"/>
      <c r="B46" s="527" t="s">
        <v>264</v>
      </c>
      <c r="C46" s="528"/>
      <c r="D46" s="471">
        <v>2.1</v>
      </c>
      <c r="E46" s="525"/>
      <c r="F46" s="471">
        <v>2.4</v>
      </c>
      <c r="G46" s="525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4.25" customHeight="1">
      <c r="A47" s="473"/>
      <c r="B47" s="527" t="s">
        <v>265</v>
      </c>
      <c r="C47" s="528"/>
      <c r="D47" s="471">
        <v>2.1</v>
      </c>
      <c r="E47" s="525"/>
      <c r="F47" s="471">
        <v>2.3</v>
      </c>
      <c r="G47" s="525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4.25" customHeight="1">
      <c r="A48" s="473"/>
      <c r="B48" s="531" t="s">
        <v>266</v>
      </c>
      <c r="C48" s="532"/>
      <c r="D48" s="471">
        <v>1.9</v>
      </c>
      <c r="E48" s="525"/>
      <c r="F48" s="526">
        <v>2.2</v>
      </c>
      <c r="G48" s="526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4.25" customHeight="1">
      <c r="A49" s="473"/>
      <c r="B49" s="531" t="s">
        <v>271</v>
      </c>
      <c r="C49" s="532"/>
      <c r="D49" s="471">
        <v>1.7</v>
      </c>
      <c r="E49" s="525"/>
      <c r="F49" s="547">
        <v>2.25</v>
      </c>
      <c r="G49" s="525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4.25" customHeight="1">
      <c r="A50" s="466"/>
      <c r="B50" s="521" t="s">
        <v>279</v>
      </c>
      <c r="C50" s="522"/>
      <c r="D50" s="523">
        <v>1.85</v>
      </c>
      <c r="E50" s="524"/>
      <c r="F50" s="523">
        <v>2.15</v>
      </c>
      <c r="G50" s="52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7" ht="13.5">
      <c r="A51" s="465">
        <v>22</v>
      </c>
      <c r="B51" s="518" t="s">
        <v>302</v>
      </c>
      <c r="C51" s="519"/>
      <c r="D51" s="470">
        <v>1.65</v>
      </c>
      <c r="E51" s="520"/>
      <c r="F51" s="470">
        <v>2.25</v>
      </c>
      <c r="G51" s="520"/>
    </row>
    <row r="52" spans="1:7" ht="13.5">
      <c r="A52" s="473"/>
      <c r="B52" s="527" t="s">
        <v>301</v>
      </c>
      <c r="C52" s="528"/>
      <c r="D52" s="471">
        <v>1.6</v>
      </c>
      <c r="E52" s="525"/>
      <c r="F52" s="471">
        <v>2.15</v>
      </c>
      <c r="G52" s="525"/>
    </row>
    <row r="53" spans="1:7" ht="13.5">
      <c r="A53" s="473"/>
      <c r="B53" s="527" t="s">
        <v>315</v>
      </c>
      <c r="C53" s="528"/>
      <c r="D53" s="471">
        <v>1.3</v>
      </c>
      <c r="E53" s="525"/>
      <c r="F53" s="471">
        <v>2.05</v>
      </c>
      <c r="G53" s="525"/>
    </row>
    <row r="54" spans="1:7" ht="13.5">
      <c r="A54" s="473"/>
      <c r="B54" s="527" t="s">
        <v>330</v>
      </c>
      <c r="C54" s="528"/>
      <c r="D54" s="471">
        <v>1.4</v>
      </c>
      <c r="E54" s="525"/>
      <c r="F54" s="471">
        <v>2.15</v>
      </c>
      <c r="G54" s="525"/>
    </row>
    <row r="55" spans="1:7" ht="13.5">
      <c r="A55" s="466"/>
      <c r="B55" s="521" t="s">
        <v>246</v>
      </c>
      <c r="C55" s="522"/>
      <c r="D55" s="523">
        <v>1.4</v>
      </c>
      <c r="E55" s="524"/>
      <c r="F55" s="523">
        <v>2.25</v>
      </c>
      <c r="G55" s="524"/>
    </row>
    <row r="56" spans="1:7" ht="13.5">
      <c r="A56" s="465">
        <v>23</v>
      </c>
      <c r="B56" s="518" t="s">
        <v>344</v>
      </c>
      <c r="C56" s="519"/>
      <c r="D56" s="470">
        <v>1.55</v>
      </c>
      <c r="E56" s="520"/>
      <c r="F56" s="470">
        <v>2.15</v>
      </c>
      <c r="G56" s="520"/>
    </row>
    <row r="57" spans="1:7" ht="13.5">
      <c r="A57" s="473"/>
      <c r="B57" s="268"/>
      <c r="C57" s="269" t="s">
        <v>345</v>
      </c>
      <c r="D57" s="471">
        <v>1.5</v>
      </c>
      <c r="E57" s="525"/>
      <c r="F57" s="471">
        <v>2.25</v>
      </c>
      <c r="G57" s="525"/>
    </row>
    <row r="58" spans="1:7" ht="13.5">
      <c r="A58" s="466"/>
      <c r="B58" s="521" t="s">
        <v>351</v>
      </c>
      <c r="C58" s="522"/>
      <c r="D58" s="523">
        <v>1.35</v>
      </c>
      <c r="E58" s="524"/>
      <c r="F58" s="523">
        <v>2.15</v>
      </c>
      <c r="G58" s="524"/>
    </row>
    <row r="59" spans="1:7" ht="13.5">
      <c r="A59" s="314">
        <v>24</v>
      </c>
      <c r="B59" s="514" t="s">
        <v>376</v>
      </c>
      <c r="C59" s="515"/>
      <c r="D59" s="516">
        <v>1.3</v>
      </c>
      <c r="E59" s="517"/>
      <c r="F59" s="516">
        <v>2.05</v>
      </c>
      <c r="G59" s="517"/>
    </row>
    <row r="60" spans="1:7" ht="13.5">
      <c r="A60" s="551">
        <v>25</v>
      </c>
      <c r="B60" s="553" t="s">
        <v>402</v>
      </c>
      <c r="C60" s="554"/>
      <c r="D60" s="465">
        <v>1.15</v>
      </c>
      <c r="E60" s="552"/>
      <c r="F60" s="465">
        <v>1.95</v>
      </c>
      <c r="G60" s="552"/>
    </row>
    <row r="61" spans="1:7" ht="13.5">
      <c r="A61" s="551"/>
      <c r="B61" s="511" t="s">
        <v>411</v>
      </c>
      <c r="C61" s="555"/>
      <c r="D61" s="473">
        <v>1.2</v>
      </c>
      <c r="E61" s="513"/>
      <c r="F61" s="473">
        <v>1.85</v>
      </c>
      <c r="G61" s="513"/>
    </row>
    <row r="62" spans="1:7" ht="13.5">
      <c r="A62" s="551"/>
      <c r="B62" s="511" t="s">
        <v>420</v>
      </c>
      <c r="C62" s="512"/>
      <c r="D62" s="473">
        <v>1.25</v>
      </c>
      <c r="E62" s="513"/>
      <c r="F62" s="473">
        <v>1.95</v>
      </c>
      <c r="G62" s="513"/>
    </row>
    <row r="63" spans="1:7" ht="13.5">
      <c r="A63" s="551"/>
      <c r="B63" s="548" t="s">
        <v>421</v>
      </c>
      <c r="C63" s="549"/>
      <c r="D63" s="550">
        <v>1.35</v>
      </c>
      <c r="E63" s="550"/>
      <c r="F63" s="536">
        <v>2.05</v>
      </c>
      <c r="G63" s="536"/>
    </row>
    <row r="64" ht="13.5">
      <c r="A64" s="34"/>
    </row>
    <row r="65" ht="13.5">
      <c r="A65" s="34"/>
    </row>
  </sheetData>
  <sheetProtection/>
  <mergeCells count="190">
    <mergeCell ref="B63:C63"/>
    <mergeCell ref="D63:E63"/>
    <mergeCell ref="F63:G63"/>
    <mergeCell ref="A60:A63"/>
    <mergeCell ref="D60:E60"/>
    <mergeCell ref="F60:G60"/>
    <mergeCell ref="B60:C60"/>
    <mergeCell ref="B61:C61"/>
    <mergeCell ref="D61:E61"/>
    <mergeCell ref="F61:G61"/>
    <mergeCell ref="D41:E41"/>
    <mergeCell ref="F41:G41"/>
    <mergeCell ref="F43:G43"/>
    <mergeCell ref="D50:E50"/>
    <mergeCell ref="B49:C49"/>
    <mergeCell ref="B46:C46"/>
    <mergeCell ref="D42:E42"/>
    <mergeCell ref="F45:G45"/>
    <mergeCell ref="D49:E49"/>
    <mergeCell ref="F49:G49"/>
    <mergeCell ref="D45:E45"/>
    <mergeCell ref="B44:C44"/>
    <mergeCell ref="D47:E47"/>
    <mergeCell ref="F47:G47"/>
    <mergeCell ref="D48:E48"/>
    <mergeCell ref="F48:G48"/>
    <mergeCell ref="B47:C47"/>
    <mergeCell ref="B48:C48"/>
    <mergeCell ref="B38:C38"/>
    <mergeCell ref="B33:C33"/>
    <mergeCell ref="B36:C36"/>
    <mergeCell ref="F34:G34"/>
    <mergeCell ref="F50:G50"/>
    <mergeCell ref="B43:C43"/>
    <mergeCell ref="F46:G46"/>
    <mergeCell ref="D46:E46"/>
    <mergeCell ref="D44:E44"/>
    <mergeCell ref="F44:G44"/>
    <mergeCell ref="B32:C32"/>
    <mergeCell ref="F32:G32"/>
    <mergeCell ref="F39:G39"/>
    <mergeCell ref="D39:E39"/>
    <mergeCell ref="F38:G38"/>
    <mergeCell ref="B37:C37"/>
    <mergeCell ref="D37:E37"/>
    <mergeCell ref="F37:G37"/>
    <mergeCell ref="D38:E38"/>
    <mergeCell ref="F36:G36"/>
    <mergeCell ref="D32:E32"/>
    <mergeCell ref="D40:E40"/>
    <mergeCell ref="F40:G40"/>
    <mergeCell ref="D35:E35"/>
    <mergeCell ref="D36:E36"/>
    <mergeCell ref="D34:E34"/>
    <mergeCell ref="F35:G35"/>
    <mergeCell ref="F29:G29"/>
    <mergeCell ref="F30:G30"/>
    <mergeCell ref="B29:C29"/>
    <mergeCell ref="B30:C30"/>
    <mergeCell ref="B31:C31"/>
    <mergeCell ref="B28:C28"/>
    <mergeCell ref="D28:E28"/>
    <mergeCell ref="F31:G31"/>
    <mergeCell ref="F28:G28"/>
    <mergeCell ref="B24:C24"/>
    <mergeCell ref="D24:E24"/>
    <mergeCell ref="F24:G24"/>
    <mergeCell ref="F16:G16"/>
    <mergeCell ref="F20:G20"/>
    <mergeCell ref="A25:A32"/>
    <mergeCell ref="D29:E29"/>
    <mergeCell ref="D30:E30"/>
    <mergeCell ref="D31:E31"/>
    <mergeCell ref="D26:E26"/>
    <mergeCell ref="D5:E5"/>
    <mergeCell ref="B7:C7"/>
    <mergeCell ref="F5:G5"/>
    <mergeCell ref="D7:E7"/>
    <mergeCell ref="D8:E8"/>
    <mergeCell ref="B5:C5"/>
    <mergeCell ref="B16:C16"/>
    <mergeCell ref="D16:E16"/>
    <mergeCell ref="F13:G13"/>
    <mergeCell ref="B13:C13"/>
    <mergeCell ref="B12:C12"/>
    <mergeCell ref="F8:G8"/>
    <mergeCell ref="F11:G11"/>
    <mergeCell ref="A4:A14"/>
    <mergeCell ref="D11:E11"/>
    <mergeCell ref="F6:G6"/>
    <mergeCell ref="F7:G7"/>
    <mergeCell ref="F14:G14"/>
    <mergeCell ref="F10:G10"/>
    <mergeCell ref="B4:C4"/>
    <mergeCell ref="B6:C6"/>
    <mergeCell ref="D6:E6"/>
    <mergeCell ref="D4:E4"/>
    <mergeCell ref="F17:G17"/>
    <mergeCell ref="D17:E17"/>
    <mergeCell ref="B15:C15"/>
    <mergeCell ref="A1:G1"/>
    <mergeCell ref="B3:C3"/>
    <mergeCell ref="D3:E3"/>
    <mergeCell ref="F3:G3"/>
    <mergeCell ref="B14:C14"/>
    <mergeCell ref="D13:E13"/>
    <mergeCell ref="F4:G4"/>
    <mergeCell ref="A15:A24"/>
    <mergeCell ref="B8:C8"/>
    <mergeCell ref="D9:E9"/>
    <mergeCell ref="B9:C9"/>
    <mergeCell ref="F15:G15"/>
    <mergeCell ref="D15:E15"/>
    <mergeCell ref="B18:C18"/>
    <mergeCell ref="F12:G12"/>
    <mergeCell ref="B10:C10"/>
    <mergeCell ref="D10:E10"/>
    <mergeCell ref="B25:C25"/>
    <mergeCell ref="D25:E25"/>
    <mergeCell ref="B21:C21"/>
    <mergeCell ref="D20:E20"/>
    <mergeCell ref="F18:G18"/>
    <mergeCell ref="B19:C19"/>
    <mergeCell ref="F19:G19"/>
    <mergeCell ref="F21:G21"/>
    <mergeCell ref="B20:C20"/>
    <mergeCell ref="F23:G23"/>
    <mergeCell ref="D23:E23"/>
    <mergeCell ref="F22:G22"/>
    <mergeCell ref="B22:C22"/>
    <mergeCell ref="D18:E18"/>
    <mergeCell ref="F9:G9"/>
    <mergeCell ref="B11:C11"/>
    <mergeCell ref="D22:E22"/>
    <mergeCell ref="D12:E12"/>
    <mergeCell ref="D14:E14"/>
    <mergeCell ref="B17:C17"/>
    <mergeCell ref="D19:E19"/>
    <mergeCell ref="D33:E33"/>
    <mergeCell ref="F33:G33"/>
    <mergeCell ref="B27:C27"/>
    <mergeCell ref="D27:E27"/>
    <mergeCell ref="F26:G26"/>
    <mergeCell ref="B26:C26"/>
    <mergeCell ref="F27:G27"/>
    <mergeCell ref="F25:G25"/>
    <mergeCell ref="B23:C23"/>
    <mergeCell ref="A33:A44"/>
    <mergeCell ref="B45:C45"/>
    <mergeCell ref="B50:C50"/>
    <mergeCell ref="A45:A50"/>
    <mergeCell ref="B41:C41"/>
    <mergeCell ref="B42:C42"/>
    <mergeCell ref="B35:C35"/>
    <mergeCell ref="B40:C40"/>
    <mergeCell ref="B39:C39"/>
    <mergeCell ref="B34:C34"/>
    <mergeCell ref="D52:E52"/>
    <mergeCell ref="F52:G52"/>
    <mergeCell ref="B54:C54"/>
    <mergeCell ref="D54:E54"/>
    <mergeCell ref="F54:G54"/>
    <mergeCell ref="B53:C53"/>
    <mergeCell ref="D53:E53"/>
    <mergeCell ref="F53:G53"/>
    <mergeCell ref="D43:E43"/>
    <mergeCell ref="F42:G42"/>
    <mergeCell ref="A51:A55"/>
    <mergeCell ref="B51:C51"/>
    <mergeCell ref="D51:E51"/>
    <mergeCell ref="F51:G51"/>
    <mergeCell ref="B55:C55"/>
    <mergeCell ref="D55:E55"/>
    <mergeCell ref="F55:G55"/>
    <mergeCell ref="B52:C52"/>
    <mergeCell ref="A56:A58"/>
    <mergeCell ref="B56:C56"/>
    <mergeCell ref="D56:E56"/>
    <mergeCell ref="F56:G56"/>
    <mergeCell ref="B58:C58"/>
    <mergeCell ref="D58:E58"/>
    <mergeCell ref="F58:G58"/>
    <mergeCell ref="D57:E57"/>
    <mergeCell ref="F57:G57"/>
    <mergeCell ref="B62:C62"/>
    <mergeCell ref="D62:E62"/>
    <mergeCell ref="F62:G62"/>
    <mergeCell ref="B59:C59"/>
    <mergeCell ref="D59:E59"/>
    <mergeCell ref="F59:G59"/>
  </mergeCells>
  <printOptions/>
  <pageMargins left="1.1811023622047245" right="0.7874015748031497" top="0.5905511811023623" bottom="0" header="0.5118110236220472" footer="0.5118110236220472"/>
  <pageSetup horizontalDpi="600" verticalDpi="600" orientation="landscape" paperSize="9" r:id="rId1"/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7"/>
  <sheetViews>
    <sheetView zoomScale="90" zoomScaleNormal="90" zoomScalePageLayoutView="0" workbookViewId="0" topLeftCell="A1">
      <selection activeCell="B24" sqref="B24"/>
    </sheetView>
  </sheetViews>
  <sheetFormatPr defaultColWidth="9.00390625" defaultRowHeight="13.5"/>
  <cols>
    <col min="1" max="1" width="17.375" style="313" customWidth="1"/>
    <col min="2" max="2" width="11.00390625" style="0" customWidth="1"/>
    <col min="3" max="3" width="13.75390625" style="0" customWidth="1"/>
    <col min="4" max="4" width="11.75390625" style="0" customWidth="1"/>
    <col min="5" max="5" width="10.875" style="0" customWidth="1"/>
    <col min="6" max="6" width="13.75390625" style="40" customWidth="1"/>
    <col min="7" max="7" width="11.75390625" style="46" customWidth="1"/>
    <col min="8" max="8" width="10.875" style="0" customWidth="1"/>
    <col min="9" max="9" width="13.75390625" style="0" customWidth="1"/>
    <col min="10" max="10" width="11.75390625" style="0" customWidth="1"/>
    <col min="11" max="11" width="11.25390625" style="0" customWidth="1"/>
    <col min="12" max="12" width="11.625" style="0" customWidth="1"/>
    <col min="13" max="13" width="12.00390625" style="0" customWidth="1"/>
  </cols>
  <sheetData>
    <row r="1" spans="1:10" ht="28.5" customHeight="1">
      <c r="A1" s="443" t="s">
        <v>71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9:10" ht="19.5" customHeight="1">
      <c r="I2" s="39" t="s">
        <v>81</v>
      </c>
      <c r="J2" s="39"/>
    </row>
    <row r="3" spans="1:10" ht="19.5" customHeight="1">
      <c r="A3" s="377" t="s">
        <v>34</v>
      </c>
      <c r="B3" s="556" t="s">
        <v>159</v>
      </c>
      <c r="C3" s="556"/>
      <c r="D3" s="557"/>
      <c r="E3" s="558" t="s">
        <v>70</v>
      </c>
      <c r="F3" s="556"/>
      <c r="G3" s="557"/>
      <c r="H3" s="558" t="s">
        <v>155</v>
      </c>
      <c r="I3" s="556"/>
      <c r="J3" s="557"/>
    </row>
    <row r="4" spans="1:10" ht="19.5" customHeight="1" thickBot="1">
      <c r="A4" s="378" t="s">
        <v>35</v>
      </c>
      <c r="B4" s="210" t="s">
        <v>68</v>
      </c>
      <c r="C4" s="211" t="s">
        <v>69</v>
      </c>
      <c r="D4" s="212" t="s">
        <v>80</v>
      </c>
      <c r="E4" s="213" t="s">
        <v>68</v>
      </c>
      <c r="F4" s="211" t="s">
        <v>69</v>
      </c>
      <c r="G4" s="214" t="s">
        <v>80</v>
      </c>
      <c r="H4" s="213" t="s">
        <v>68</v>
      </c>
      <c r="I4" s="215" t="s">
        <v>69</v>
      </c>
      <c r="J4" s="210" t="s">
        <v>80</v>
      </c>
    </row>
    <row r="5" spans="1:10" ht="19.5" customHeight="1" thickTop="1">
      <c r="A5" s="354" t="s">
        <v>254</v>
      </c>
      <c r="B5" s="152">
        <v>72</v>
      </c>
      <c r="C5" s="147">
        <v>1132700</v>
      </c>
      <c r="D5" s="150">
        <v>172.88</v>
      </c>
      <c r="E5" s="88">
        <v>3644</v>
      </c>
      <c r="F5" s="147">
        <v>48317135</v>
      </c>
      <c r="G5" s="89">
        <v>93.08</v>
      </c>
      <c r="H5" s="152">
        <v>13</v>
      </c>
      <c r="I5" s="201">
        <v>114757</v>
      </c>
      <c r="J5" s="219">
        <v>44.6</v>
      </c>
    </row>
    <row r="6" spans="1:10" ht="19.5" customHeight="1">
      <c r="A6" s="354" t="s">
        <v>4</v>
      </c>
      <c r="B6" s="152">
        <v>63</v>
      </c>
      <c r="C6" s="147">
        <v>874300</v>
      </c>
      <c r="D6" s="150">
        <v>146.42</v>
      </c>
      <c r="E6" s="88">
        <v>3676</v>
      </c>
      <c r="F6" s="147">
        <v>48975939</v>
      </c>
      <c r="G6" s="89">
        <v>93.5</v>
      </c>
      <c r="H6" s="152">
        <v>7</v>
      </c>
      <c r="I6" s="201">
        <v>62250</v>
      </c>
      <c r="J6" s="219">
        <v>32.71</v>
      </c>
    </row>
    <row r="7" spans="1:10" ht="19.5" customHeight="1">
      <c r="A7" s="354" t="s">
        <v>297</v>
      </c>
      <c r="B7" s="152">
        <v>71</v>
      </c>
      <c r="C7" s="147">
        <v>629950</v>
      </c>
      <c r="D7" s="150">
        <v>138.39</v>
      </c>
      <c r="E7" s="88">
        <v>3682</v>
      </c>
      <c r="F7" s="147">
        <v>49369026</v>
      </c>
      <c r="G7" s="89">
        <v>93.26</v>
      </c>
      <c r="H7" s="152">
        <v>4</v>
      </c>
      <c r="I7" s="201">
        <v>44529</v>
      </c>
      <c r="J7" s="219">
        <v>38.32</v>
      </c>
    </row>
    <row r="8" spans="1:10" ht="19.5" customHeight="1">
      <c r="A8" s="354" t="s">
        <v>405</v>
      </c>
      <c r="B8" s="152">
        <v>127</v>
      </c>
      <c r="C8" s="147">
        <v>2584700</v>
      </c>
      <c r="D8" s="150">
        <v>104.41</v>
      </c>
      <c r="E8" s="88">
        <v>3692</v>
      </c>
      <c r="F8" s="147">
        <v>49691065</v>
      </c>
      <c r="G8" s="89">
        <v>94.03</v>
      </c>
      <c r="H8" s="152">
        <v>96</v>
      </c>
      <c r="I8" s="201">
        <v>1338539</v>
      </c>
      <c r="J8" s="219">
        <v>118.05</v>
      </c>
    </row>
    <row r="9" spans="1:10" ht="19.5" customHeight="1">
      <c r="A9" s="354" t="s">
        <v>404</v>
      </c>
      <c r="B9" s="152">
        <v>61</v>
      </c>
      <c r="C9" s="147">
        <v>695290</v>
      </c>
      <c r="D9" s="150">
        <v>141.98</v>
      </c>
      <c r="E9" s="88">
        <v>3678</v>
      </c>
      <c r="F9" s="147">
        <v>49704205</v>
      </c>
      <c r="G9" s="89">
        <v>92.6</v>
      </c>
      <c r="H9" s="152">
        <v>89</v>
      </c>
      <c r="I9" s="201">
        <v>1275222</v>
      </c>
      <c r="J9" s="219">
        <v>127.31</v>
      </c>
    </row>
    <row r="10" spans="1:10" ht="19.5" customHeight="1">
      <c r="A10" s="354" t="s">
        <v>403</v>
      </c>
      <c r="B10" s="152">
        <v>50</v>
      </c>
      <c r="C10" s="147">
        <v>1100500</v>
      </c>
      <c r="D10" s="150">
        <v>159.03</v>
      </c>
      <c r="E10" s="88">
        <v>3672</v>
      </c>
      <c r="F10" s="147">
        <v>49835241</v>
      </c>
      <c r="G10" s="89">
        <v>92.18</v>
      </c>
      <c r="H10" s="152">
        <v>86</v>
      </c>
      <c r="I10" s="201">
        <v>1258857</v>
      </c>
      <c r="J10" s="219">
        <v>133.2</v>
      </c>
    </row>
    <row r="11" spans="1:10" ht="19.5" customHeight="1">
      <c r="A11" s="354" t="s">
        <v>396</v>
      </c>
      <c r="B11" s="152">
        <v>113</v>
      </c>
      <c r="C11" s="147">
        <v>1629500</v>
      </c>
      <c r="D11" s="150">
        <v>214.8</v>
      </c>
      <c r="E11" s="88">
        <v>3672</v>
      </c>
      <c r="F11" s="147">
        <v>49868488</v>
      </c>
      <c r="G11" s="89">
        <v>91.54</v>
      </c>
      <c r="H11" s="152">
        <v>80</v>
      </c>
      <c r="I11" s="201">
        <v>1136842</v>
      </c>
      <c r="J11" s="219">
        <v>124.19</v>
      </c>
    </row>
    <row r="12" spans="1:10" ht="19.5" customHeight="1">
      <c r="A12" s="354" t="s">
        <v>397</v>
      </c>
      <c r="B12" s="152">
        <v>91</v>
      </c>
      <c r="C12" s="147">
        <v>742400</v>
      </c>
      <c r="D12" s="150">
        <v>76.68</v>
      </c>
      <c r="E12" s="88">
        <v>3673</v>
      </c>
      <c r="F12" s="147">
        <v>50200308</v>
      </c>
      <c r="G12" s="89">
        <v>92.08</v>
      </c>
      <c r="H12" s="152">
        <v>62</v>
      </c>
      <c r="I12" s="201">
        <v>883471</v>
      </c>
      <c r="J12" s="219">
        <v>97.1</v>
      </c>
    </row>
    <row r="13" spans="1:10" ht="19.5" customHeight="1">
      <c r="A13" s="354" t="s">
        <v>398</v>
      </c>
      <c r="B13" s="152">
        <v>60</v>
      </c>
      <c r="C13" s="147">
        <v>532850</v>
      </c>
      <c r="D13" s="150">
        <v>72.64</v>
      </c>
      <c r="E13" s="88">
        <v>3678</v>
      </c>
      <c r="F13" s="147">
        <v>50719205</v>
      </c>
      <c r="G13" s="89">
        <v>92.26</v>
      </c>
      <c r="H13" s="152">
        <v>49</v>
      </c>
      <c r="I13" s="201">
        <v>585934</v>
      </c>
      <c r="J13" s="219">
        <v>70.21</v>
      </c>
    </row>
    <row r="14" spans="1:10" ht="19.5" customHeight="1">
      <c r="A14" s="354" t="s">
        <v>381</v>
      </c>
      <c r="B14" s="152">
        <v>93</v>
      </c>
      <c r="C14" s="147">
        <v>1137780</v>
      </c>
      <c r="D14" s="150">
        <v>45.16</v>
      </c>
      <c r="E14" s="88">
        <v>3678</v>
      </c>
      <c r="F14" s="147">
        <v>50991148</v>
      </c>
      <c r="G14" s="89">
        <v>92.45</v>
      </c>
      <c r="H14" s="152">
        <v>42</v>
      </c>
      <c r="I14" s="201">
        <v>520513</v>
      </c>
      <c r="J14" s="219">
        <v>90.09</v>
      </c>
    </row>
    <row r="15" spans="1:10" ht="19.5" customHeight="1">
      <c r="A15" s="354" t="s">
        <v>382</v>
      </c>
      <c r="B15" s="152">
        <v>118</v>
      </c>
      <c r="C15" s="147">
        <v>1462800</v>
      </c>
      <c r="D15" s="150">
        <v>66.19</v>
      </c>
      <c r="E15" s="88">
        <v>3677</v>
      </c>
      <c r="F15" s="147">
        <v>51173249</v>
      </c>
      <c r="G15" s="89">
        <v>93.14</v>
      </c>
      <c r="H15" s="152">
        <v>34</v>
      </c>
      <c r="I15" s="201">
        <v>270004</v>
      </c>
      <c r="J15" s="219">
        <v>56.02</v>
      </c>
    </row>
    <row r="16" spans="1:10" ht="19.5" customHeight="1">
      <c r="A16" s="354" t="s">
        <v>383</v>
      </c>
      <c r="B16" s="152">
        <v>56</v>
      </c>
      <c r="C16" s="147">
        <v>965600</v>
      </c>
      <c r="D16" s="150">
        <v>47.44</v>
      </c>
      <c r="E16" s="88">
        <v>3633</v>
      </c>
      <c r="F16" s="147">
        <v>51474684</v>
      </c>
      <c r="G16" s="89">
        <v>93.88</v>
      </c>
      <c r="H16" s="152">
        <v>34</v>
      </c>
      <c r="I16" s="201">
        <v>270004</v>
      </c>
      <c r="J16" s="219">
        <v>57.43</v>
      </c>
    </row>
    <row r="17" spans="1:10" ht="19.5" customHeight="1">
      <c r="A17" s="354" t="s">
        <v>254</v>
      </c>
      <c r="B17" s="152">
        <v>47</v>
      </c>
      <c r="C17" s="147">
        <v>655200</v>
      </c>
      <c r="D17" s="150">
        <v>33.05</v>
      </c>
      <c r="E17" s="88">
        <v>3665</v>
      </c>
      <c r="F17" s="147">
        <v>51910289</v>
      </c>
      <c r="G17" s="89">
        <v>94.17</v>
      </c>
      <c r="H17" s="152">
        <v>30</v>
      </c>
      <c r="I17" s="201">
        <v>257297</v>
      </c>
      <c r="J17" s="219">
        <v>643.39</v>
      </c>
    </row>
    <row r="18" spans="1:10" ht="19.5" customHeight="1">
      <c r="A18" s="354" t="s">
        <v>4</v>
      </c>
      <c r="B18" s="152">
        <v>51</v>
      </c>
      <c r="C18" s="147">
        <v>597100</v>
      </c>
      <c r="D18" s="150">
        <v>64.61</v>
      </c>
      <c r="E18" s="88">
        <v>3675</v>
      </c>
      <c r="F18" s="147">
        <v>52383206</v>
      </c>
      <c r="G18" s="89">
        <v>94.66</v>
      </c>
      <c r="H18" s="152">
        <v>19</v>
      </c>
      <c r="I18" s="201">
        <v>190330</v>
      </c>
      <c r="J18" s="219">
        <v>518.85</v>
      </c>
    </row>
    <row r="19" spans="1:10" ht="19.5" customHeight="1">
      <c r="A19" s="354" t="s">
        <v>297</v>
      </c>
      <c r="B19" s="152">
        <v>38</v>
      </c>
      <c r="C19" s="147">
        <v>455200</v>
      </c>
      <c r="D19" s="150">
        <v>51.35</v>
      </c>
      <c r="E19" s="88">
        <v>3704</v>
      </c>
      <c r="F19" s="147">
        <v>52935599</v>
      </c>
      <c r="G19" s="89">
        <v>95.31</v>
      </c>
      <c r="H19" s="152">
        <v>7</v>
      </c>
      <c r="I19" s="201">
        <v>116197</v>
      </c>
      <c r="J19" s="219" t="s">
        <v>378</v>
      </c>
    </row>
    <row r="20" spans="1:10" ht="19.5" customHeight="1">
      <c r="A20" s="354" t="s">
        <v>365</v>
      </c>
      <c r="B20" s="152">
        <v>115</v>
      </c>
      <c r="C20" s="147">
        <v>2475500</v>
      </c>
      <c r="D20" s="150">
        <v>51.37</v>
      </c>
      <c r="E20" s="88">
        <v>3700</v>
      </c>
      <c r="F20" s="147">
        <v>52847984</v>
      </c>
      <c r="G20" s="89">
        <v>95.72</v>
      </c>
      <c r="H20" s="152">
        <v>83</v>
      </c>
      <c r="I20" s="201">
        <v>1133903</v>
      </c>
      <c r="J20" s="219">
        <v>103.29</v>
      </c>
    </row>
    <row r="21" spans="1:10" ht="19.5" customHeight="1">
      <c r="A21" s="354" t="s">
        <v>332</v>
      </c>
      <c r="B21" s="152">
        <v>46</v>
      </c>
      <c r="C21" s="147">
        <v>489700</v>
      </c>
      <c r="D21" s="150">
        <v>33.95</v>
      </c>
      <c r="E21" s="88">
        <v>3727</v>
      </c>
      <c r="F21" s="147">
        <v>53676410</v>
      </c>
      <c r="G21" s="89">
        <v>97.93</v>
      </c>
      <c r="H21" s="152">
        <v>71</v>
      </c>
      <c r="I21" s="201">
        <v>1001699</v>
      </c>
      <c r="J21" s="219">
        <v>126.21</v>
      </c>
    </row>
    <row r="22" spans="1:10" ht="19.5" customHeight="1">
      <c r="A22" s="354" t="s">
        <v>369</v>
      </c>
      <c r="B22" s="152">
        <v>41</v>
      </c>
      <c r="C22" s="147">
        <v>692000</v>
      </c>
      <c r="D22" s="150">
        <v>56.6</v>
      </c>
      <c r="E22" s="88">
        <v>3739</v>
      </c>
      <c r="F22" s="147">
        <v>54061530</v>
      </c>
      <c r="G22" s="89">
        <v>98.76</v>
      </c>
      <c r="H22" s="152">
        <v>65</v>
      </c>
      <c r="I22" s="201">
        <v>945054</v>
      </c>
      <c r="J22" s="219">
        <v>120.18</v>
      </c>
    </row>
    <row r="23" spans="1:10" ht="19.5" customHeight="1">
      <c r="A23" s="354" t="s">
        <v>245</v>
      </c>
      <c r="B23" s="152">
        <v>69</v>
      </c>
      <c r="C23" s="147">
        <v>758600</v>
      </c>
      <c r="D23" s="150">
        <v>38.59</v>
      </c>
      <c r="E23" s="88">
        <v>3760</v>
      </c>
      <c r="F23" s="147">
        <v>54475646</v>
      </c>
      <c r="G23" s="89">
        <v>99.28</v>
      </c>
      <c r="H23" s="152">
        <v>60</v>
      </c>
      <c r="I23" s="201">
        <v>915433</v>
      </c>
      <c r="J23" s="219">
        <v>155.29</v>
      </c>
    </row>
    <row r="24" spans="1:10" ht="19.5" customHeight="1">
      <c r="A24" s="354" t="s">
        <v>358</v>
      </c>
      <c r="B24" s="152">
        <v>67</v>
      </c>
      <c r="C24" s="147">
        <v>968180</v>
      </c>
      <c r="D24" s="150">
        <v>69.09</v>
      </c>
      <c r="E24" s="88">
        <v>3755</v>
      </c>
      <c r="F24" s="147">
        <v>54516971</v>
      </c>
      <c r="G24" s="89">
        <v>98.93</v>
      </c>
      <c r="H24" s="152">
        <v>59</v>
      </c>
      <c r="I24" s="201">
        <v>909845</v>
      </c>
      <c r="J24" s="219">
        <v>199.59</v>
      </c>
    </row>
    <row r="25" spans="1:10" ht="19.5" customHeight="1">
      <c r="A25" s="354" t="s">
        <v>359</v>
      </c>
      <c r="B25" s="152">
        <v>59</v>
      </c>
      <c r="C25" s="147">
        <v>733530</v>
      </c>
      <c r="D25" s="150">
        <v>64.63</v>
      </c>
      <c r="E25" s="88">
        <v>3761</v>
      </c>
      <c r="F25" s="147">
        <v>54975419</v>
      </c>
      <c r="G25" s="89">
        <v>99.77</v>
      </c>
      <c r="H25" s="152">
        <v>50</v>
      </c>
      <c r="I25" s="201">
        <v>834577</v>
      </c>
      <c r="J25" s="219">
        <v>199.08</v>
      </c>
    </row>
    <row r="26" spans="1:10" ht="19.5" customHeight="1">
      <c r="A26" s="354" t="s">
        <v>16</v>
      </c>
      <c r="B26" s="152">
        <v>125</v>
      </c>
      <c r="C26" s="147">
        <v>2287600</v>
      </c>
      <c r="D26" s="150">
        <v>117.74</v>
      </c>
      <c r="E26" s="88">
        <v>3220</v>
      </c>
      <c r="F26" s="147">
        <v>47701477</v>
      </c>
      <c r="G26" s="89">
        <v>99.64</v>
      </c>
      <c r="H26" s="152">
        <v>32</v>
      </c>
      <c r="I26" s="201">
        <v>522516</v>
      </c>
      <c r="J26" s="219">
        <v>149.34</v>
      </c>
    </row>
    <row r="27" spans="1:10" ht="19.5" customHeight="1">
      <c r="A27" s="354" t="s">
        <v>15</v>
      </c>
      <c r="B27" s="152">
        <v>90</v>
      </c>
      <c r="C27" s="147">
        <v>1774900</v>
      </c>
      <c r="D27" s="150">
        <v>110.94</v>
      </c>
      <c r="E27" s="88">
        <v>3218</v>
      </c>
      <c r="F27" s="147">
        <v>47454142</v>
      </c>
      <c r="G27" s="89">
        <v>98.99</v>
      </c>
      <c r="H27" s="152">
        <v>20</v>
      </c>
      <c r="I27" s="201">
        <v>459366</v>
      </c>
      <c r="J27" s="219">
        <v>134.95</v>
      </c>
    </row>
    <row r="28" spans="1:10" ht="19.5" customHeight="1">
      <c r="A28" s="354" t="s">
        <v>347</v>
      </c>
      <c r="B28" s="152">
        <v>84</v>
      </c>
      <c r="C28" s="147">
        <v>1768800</v>
      </c>
      <c r="D28" s="150">
        <v>86.46</v>
      </c>
      <c r="E28" s="88">
        <v>3218</v>
      </c>
      <c r="F28" s="147">
        <v>47349261</v>
      </c>
      <c r="G28" s="89">
        <v>99.19</v>
      </c>
      <c r="H28" s="152">
        <v>18</v>
      </c>
      <c r="I28" s="201">
        <v>447475</v>
      </c>
      <c r="J28" s="219">
        <v>158.85</v>
      </c>
    </row>
    <row r="29" spans="1:10" ht="19.5" customHeight="1">
      <c r="A29" s="354" t="s">
        <v>298</v>
      </c>
      <c r="B29" s="152">
        <v>86</v>
      </c>
      <c r="C29" s="147">
        <v>1733800</v>
      </c>
      <c r="D29" s="150">
        <v>129.86</v>
      </c>
      <c r="E29" s="88">
        <v>3220</v>
      </c>
      <c r="F29" s="147">
        <v>47694715</v>
      </c>
      <c r="G29" s="89">
        <v>100.02</v>
      </c>
      <c r="H29" s="152">
        <v>5</v>
      </c>
      <c r="I29" s="201">
        <v>32904</v>
      </c>
      <c r="J29" s="219">
        <v>14.66</v>
      </c>
    </row>
    <row r="30" spans="1:10" ht="19.5" customHeight="1">
      <c r="A30" s="354" t="s">
        <v>4</v>
      </c>
      <c r="B30" s="152">
        <v>62</v>
      </c>
      <c r="C30" s="147">
        <v>829600</v>
      </c>
      <c r="D30" s="150">
        <v>86.79</v>
      </c>
      <c r="E30" s="88">
        <v>3232</v>
      </c>
      <c r="F30" s="147">
        <v>47862044</v>
      </c>
      <c r="G30" s="89">
        <v>100.16</v>
      </c>
      <c r="H30" s="152">
        <v>3</v>
      </c>
      <c r="I30" s="201">
        <v>29596</v>
      </c>
      <c r="J30" s="219">
        <v>18.02</v>
      </c>
    </row>
    <row r="31" spans="1:10" ht="19.5" customHeight="1">
      <c r="A31" s="354" t="s">
        <v>297</v>
      </c>
      <c r="B31" s="152">
        <v>33</v>
      </c>
      <c r="C31" s="147">
        <v>473500</v>
      </c>
      <c r="D31" s="150">
        <v>114.26</v>
      </c>
      <c r="E31" s="88">
        <v>3231</v>
      </c>
      <c r="F31" s="147">
        <v>48131479</v>
      </c>
      <c r="G31" s="89">
        <v>99.22</v>
      </c>
      <c r="H31" s="152">
        <v>0</v>
      </c>
      <c r="I31" s="201">
        <v>0</v>
      </c>
      <c r="J31" s="219">
        <v>0</v>
      </c>
    </row>
    <row r="32" spans="1:10" ht="19.5" customHeight="1">
      <c r="A32" s="354" t="s">
        <v>262</v>
      </c>
      <c r="B32" s="152">
        <v>172</v>
      </c>
      <c r="C32" s="147">
        <v>4274900</v>
      </c>
      <c r="D32" s="150">
        <v>128.08</v>
      </c>
      <c r="E32" s="88">
        <v>3239</v>
      </c>
      <c r="F32" s="147">
        <v>48103417</v>
      </c>
      <c r="G32" s="89">
        <v>99.92</v>
      </c>
      <c r="H32" s="152">
        <v>78</v>
      </c>
      <c r="I32" s="201">
        <v>1012578</v>
      </c>
      <c r="J32" s="219">
        <v>128.32</v>
      </c>
    </row>
    <row r="33" spans="1:10" ht="19.5" customHeight="1">
      <c r="A33" s="354" t="s">
        <v>178</v>
      </c>
      <c r="B33" s="152">
        <v>70</v>
      </c>
      <c r="C33" s="147">
        <v>1266500</v>
      </c>
      <c r="D33" s="150">
        <v>103.75</v>
      </c>
      <c r="E33" s="88">
        <v>3241</v>
      </c>
      <c r="F33" s="147">
        <v>47720454</v>
      </c>
      <c r="G33" s="89">
        <v>100.87</v>
      </c>
      <c r="H33" s="152">
        <v>66</v>
      </c>
      <c r="I33" s="201">
        <v>712457</v>
      </c>
      <c r="J33" s="219">
        <v>98.9</v>
      </c>
    </row>
    <row r="34" spans="1:10" ht="19.5" customHeight="1">
      <c r="A34" s="354" t="s">
        <v>368</v>
      </c>
      <c r="B34" s="152">
        <v>47</v>
      </c>
      <c r="C34" s="147">
        <v>903600</v>
      </c>
      <c r="D34" s="150">
        <v>75.33</v>
      </c>
      <c r="E34" s="88">
        <v>3245</v>
      </c>
      <c r="F34" s="147">
        <v>47697513</v>
      </c>
      <c r="G34" s="89">
        <v>101.14</v>
      </c>
      <c r="H34" s="152">
        <v>66</v>
      </c>
      <c r="I34" s="201">
        <v>712457</v>
      </c>
      <c r="J34" s="219">
        <v>113.81</v>
      </c>
    </row>
    <row r="35" spans="1:10" ht="19.5" customHeight="1">
      <c r="A35" s="354" t="s">
        <v>245</v>
      </c>
      <c r="B35" s="152">
        <v>89</v>
      </c>
      <c r="C35" s="147">
        <v>1652530</v>
      </c>
      <c r="D35" s="150">
        <v>88.93</v>
      </c>
      <c r="E35" s="88">
        <v>3260</v>
      </c>
      <c r="F35" s="147">
        <v>47827651</v>
      </c>
      <c r="G35" s="89">
        <v>101.95</v>
      </c>
      <c r="H35" s="152">
        <v>51</v>
      </c>
      <c r="I35" s="201">
        <v>515621</v>
      </c>
      <c r="J35" s="219">
        <v>85.89</v>
      </c>
    </row>
    <row r="36" spans="1:10" ht="19.5" customHeight="1">
      <c r="A36" s="354" t="s">
        <v>326</v>
      </c>
      <c r="B36" s="152">
        <v>81</v>
      </c>
      <c r="C36" s="147">
        <v>1208200</v>
      </c>
      <c r="D36" s="150">
        <v>80.11</v>
      </c>
      <c r="E36" s="88">
        <v>3298</v>
      </c>
      <c r="F36" s="147">
        <v>48028856</v>
      </c>
      <c r="G36" s="89">
        <v>103.02</v>
      </c>
      <c r="H36" s="152">
        <v>43</v>
      </c>
      <c r="I36" s="201">
        <v>386547</v>
      </c>
      <c r="J36" s="219">
        <v>80.76</v>
      </c>
    </row>
    <row r="37" spans="1:10" ht="19.5" customHeight="1">
      <c r="A37" s="354" t="s">
        <v>325</v>
      </c>
      <c r="B37" s="152">
        <v>66</v>
      </c>
      <c r="C37" s="147">
        <v>1018500</v>
      </c>
      <c r="D37" s="150">
        <v>91.49</v>
      </c>
      <c r="E37" s="88">
        <v>3307</v>
      </c>
      <c r="F37" s="147">
        <v>48009285</v>
      </c>
      <c r="G37" s="89">
        <v>103.25</v>
      </c>
      <c r="H37" s="152">
        <v>35</v>
      </c>
      <c r="I37" s="201">
        <v>349893</v>
      </c>
      <c r="J37" s="219">
        <v>74.6</v>
      </c>
    </row>
    <row r="38" spans="1:10" ht="19.5" customHeight="1">
      <c r="A38" s="354" t="s">
        <v>313</v>
      </c>
      <c r="B38" s="152">
        <v>94</v>
      </c>
      <c r="C38" s="147">
        <v>1942900</v>
      </c>
      <c r="D38" s="150">
        <v>86.61</v>
      </c>
      <c r="E38" s="88">
        <v>3311</v>
      </c>
      <c r="F38" s="147">
        <v>47874652</v>
      </c>
      <c r="G38" s="89">
        <v>103.39</v>
      </c>
      <c r="H38" s="152">
        <v>35</v>
      </c>
      <c r="I38" s="201">
        <v>349893</v>
      </c>
      <c r="J38" s="219">
        <v>106.19</v>
      </c>
    </row>
    <row r="39" spans="1:10" ht="19.5" customHeight="1">
      <c r="A39" s="354" t="s">
        <v>85</v>
      </c>
      <c r="B39" s="152">
        <v>76</v>
      </c>
      <c r="C39" s="147">
        <v>1599900</v>
      </c>
      <c r="D39" s="150">
        <v>85.41</v>
      </c>
      <c r="E39" s="88">
        <v>3345</v>
      </c>
      <c r="F39" s="147">
        <v>47937893</v>
      </c>
      <c r="G39" s="89">
        <v>103.9</v>
      </c>
      <c r="H39" s="152">
        <v>33</v>
      </c>
      <c r="I39" s="201">
        <v>340403</v>
      </c>
      <c r="J39" s="219">
        <v>120.16</v>
      </c>
    </row>
    <row r="40" spans="1:10" ht="19.5" customHeight="1">
      <c r="A40" s="354" t="s">
        <v>314</v>
      </c>
      <c r="B40" s="152">
        <v>92</v>
      </c>
      <c r="C40" s="147">
        <v>2045700</v>
      </c>
      <c r="D40" s="150">
        <v>82.58</v>
      </c>
      <c r="E40" s="88">
        <v>3364</v>
      </c>
      <c r="F40" s="147">
        <v>47737220</v>
      </c>
      <c r="G40" s="129">
        <v>104.31</v>
      </c>
      <c r="H40" s="152">
        <v>28</v>
      </c>
      <c r="I40" s="201">
        <v>281701</v>
      </c>
      <c r="J40" s="219">
        <v>104.86</v>
      </c>
    </row>
    <row r="41" spans="1:10" ht="19.5" customHeight="1">
      <c r="A41" s="354" t="s">
        <v>298</v>
      </c>
      <c r="B41" s="152">
        <v>71</v>
      </c>
      <c r="C41" s="147">
        <v>1335100</v>
      </c>
      <c r="D41" s="150">
        <v>86.12</v>
      </c>
      <c r="E41" s="88">
        <v>3411</v>
      </c>
      <c r="F41" s="147">
        <v>47684028</v>
      </c>
      <c r="G41" s="89">
        <v>104.68</v>
      </c>
      <c r="H41" s="152">
        <v>22</v>
      </c>
      <c r="I41" s="201">
        <v>224511</v>
      </c>
      <c r="J41" s="219">
        <v>129.3</v>
      </c>
    </row>
    <row r="42" spans="1:10" ht="19.5" customHeight="1">
      <c r="A42" s="354" t="s">
        <v>4</v>
      </c>
      <c r="B42" s="152">
        <v>56</v>
      </c>
      <c r="C42" s="147">
        <v>955900</v>
      </c>
      <c r="D42" s="150">
        <v>62.79</v>
      </c>
      <c r="E42" s="88">
        <v>3438</v>
      </c>
      <c r="F42" s="147">
        <v>47786980</v>
      </c>
      <c r="G42" s="89">
        <v>104.82</v>
      </c>
      <c r="H42" s="152">
        <v>13</v>
      </c>
      <c r="I42" s="201">
        <v>164205</v>
      </c>
      <c r="J42" s="219">
        <v>311.15</v>
      </c>
    </row>
    <row r="43" spans="1:10" ht="19.5" customHeight="1">
      <c r="A43" s="354" t="s">
        <v>297</v>
      </c>
      <c r="B43" s="152">
        <v>41</v>
      </c>
      <c r="C43" s="147">
        <v>414400</v>
      </c>
      <c r="D43" s="150">
        <v>23.52</v>
      </c>
      <c r="E43" s="88">
        <v>3468</v>
      </c>
      <c r="F43" s="147">
        <v>48512113</v>
      </c>
      <c r="G43" s="129">
        <v>106.5</v>
      </c>
      <c r="H43" s="152">
        <v>2</v>
      </c>
      <c r="I43" s="201">
        <v>4915</v>
      </c>
      <c r="J43" s="219">
        <v>54.8</v>
      </c>
    </row>
    <row r="44" spans="1:10" ht="19.5" customHeight="1">
      <c r="A44" s="354" t="s">
        <v>262</v>
      </c>
      <c r="B44" s="152">
        <v>153</v>
      </c>
      <c r="C44" s="147">
        <v>3337600</v>
      </c>
      <c r="D44" s="150">
        <v>87.86</v>
      </c>
      <c r="E44" s="88">
        <v>3469</v>
      </c>
      <c r="F44" s="147">
        <v>48139608</v>
      </c>
      <c r="G44" s="129">
        <v>107.73</v>
      </c>
      <c r="H44" s="152">
        <v>109</v>
      </c>
      <c r="I44" s="201">
        <v>789075</v>
      </c>
      <c r="J44" s="129">
        <v>42.36</v>
      </c>
    </row>
    <row r="45" spans="1:10" ht="19.5" customHeight="1">
      <c r="A45" s="354" t="s">
        <v>178</v>
      </c>
      <c r="B45" s="152">
        <v>70</v>
      </c>
      <c r="C45" s="147">
        <v>1220700</v>
      </c>
      <c r="D45" s="150">
        <v>34.52</v>
      </c>
      <c r="E45" s="88">
        <v>3483</v>
      </c>
      <c r="F45" s="147">
        <v>47309594</v>
      </c>
      <c r="G45" s="129">
        <v>109.06</v>
      </c>
      <c r="H45" s="152">
        <v>100</v>
      </c>
      <c r="I45" s="201">
        <v>720391</v>
      </c>
      <c r="J45" s="129">
        <v>38.91</v>
      </c>
    </row>
    <row r="46" spans="1:10" ht="19.5" customHeight="1">
      <c r="A46" s="354" t="s">
        <v>366</v>
      </c>
      <c r="B46" s="152">
        <v>59</v>
      </c>
      <c r="C46" s="147">
        <v>1199600</v>
      </c>
      <c r="D46" s="150">
        <v>53.63</v>
      </c>
      <c r="E46" s="88">
        <v>3509</v>
      </c>
      <c r="F46" s="147">
        <v>47161109</v>
      </c>
      <c r="G46" s="129">
        <v>112.35</v>
      </c>
      <c r="H46" s="152">
        <v>88</v>
      </c>
      <c r="I46" s="201">
        <v>626021</v>
      </c>
      <c r="J46" s="129">
        <v>35.86</v>
      </c>
    </row>
    <row r="47" spans="1:10" ht="19.5" customHeight="1">
      <c r="A47" s="354" t="s">
        <v>245</v>
      </c>
      <c r="B47" s="200">
        <v>124</v>
      </c>
      <c r="C47" s="147">
        <v>1858300</v>
      </c>
      <c r="D47" s="150">
        <v>35.01</v>
      </c>
      <c r="E47" s="128">
        <v>3524</v>
      </c>
      <c r="F47" s="148">
        <v>46911398</v>
      </c>
      <c r="G47" s="129">
        <v>116.33</v>
      </c>
      <c r="H47" s="153">
        <v>83</v>
      </c>
      <c r="I47" s="151">
        <v>600299</v>
      </c>
      <c r="J47" s="129">
        <v>39.14</v>
      </c>
    </row>
    <row r="48" spans="1:10" ht="19.5" customHeight="1">
      <c r="A48" s="354" t="s">
        <v>43</v>
      </c>
      <c r="B48" s="147">
        <v>73</v>
      </c>
      <c r="C48" s="149">
        <v>1508180</v>
      </c>
      <c r="D48" s="89">
        <v>111.1</v>
      </c>
      <c r="E48" s="88">
        <v>3569</v>
      </c>
      <c r="F48" s="149">
        <v>46619975</v>
      </c>
      <c r="G48" s="89">
        <v>119.76</v>
      </c>
      <c r="H48" s="88">
        <v>71</v>
      </c>
      <c r="I48" s="154">
        <v>478660</v>
      </c>
      <c r="J48" s="195">
        <v>32.88</v>
      </c>
    </row>
    <row r="49" spans="1:10" ht="19.5" customHeight="1">
      <c r="A49" s="354" t="s">
        <v>42</v>
      </c>
      <c r="B49" s="147">
        <v>82</v>
      </c>
      <c r="C49" s="149">
        <v>1113200</v>
      </c>
      <c r="D49" s="89">
        <v>106.6</v>
      </c>
      <c r="E49" s="88">
        <v>3584</v>
      </c>
      <c r="F49" s="149">
        <v>46498605</v>
      </c>
      <c r="G49" s="89">
        <v>118.27</v>
      </c>
      <c r="H49" s="88">
        <v>65</v>
      </c>
      <c r="I49" s="154">
        <v>469020</v>
      </c>
      <c r="J49" s="195">
        <v>39.73</v>
      </c>
    </row>
    <row r="50" spans="1:10" ht="19.5" customHeight="1">
      <c r="A50" s="354" t="s">
        <v>238</v>
      </c>
      <c r="B50" s="147">
        <v>128</v>
      </c>
      <c r="C50" s="149">
        <v>2243270</v>
      </c>
      <c r="D50" s="89">
        <v>152.96</v>
      </c>
      <c r="E50" s="88">
        <v>3580</v>
      </c>
      <c r="F50" s="149">
        <v>46304825</v>
      </c>
      <c r="G50" s="89">
        <v>117.7</v>
      </c>
      <c r="H50" s="88">
        <v>51</v>
      </c>
      <c r="I50" s="154">
        <v>329498</v>
      </c>
      <c r="J50" s="195">
        <v>35.21</v>
      </c>
    </row>
    <row r="51" spans="1:10" ht="19.5" customHeight="1">
      <c r="A51" s="354" t="s">
        <v>239</v>
      </c>
      <c r="B51" s="147">
        <v>97</v>
      </c>
      <c r="C51" s="149">
        <v>1873300</v>
      </c>
      <c r="D51" s="89">
        <v>188.53</v>
      </c>
      <c r="E51" s="88">
        <v>3610</v>
      </c>
      <c r="F51" s="149">
        <v>46138946</v>
      </c>
      <c r="G51" s="89">
        <v>117.08</v>
      </c>
      <c r="H51" s="88">
        <v>40</v>
      </c>
      <c r="I51" s="154">
        <v>283291</v>
      </c>
      <c r="J51" s="195">
        <v>35.21</v>
      </c>
    </row>
    <row r="52" spans="1:10" ht="19.5" customHeight="1">
      <c r="A52" s="354" t="s">
        <v>240</v>
      </c>
      <c r="B52" s="147">
        <v>130</v>
      </c>
      <c r="C52" s="149">
        <v>2477300</v>
      </c>
      <c r="D52" s="89">
        <v>169.27</v>
      </c>
      <c r="E52" s="88">
        <v>3597</v>
      </c>
      <c r="F52" s="149">
        <v>45764007</v>
      </c>
      <c r="G52" s="89">
        <v>116.69</v>
      </c>
      <c r="H52" s="88">
        <v>36</v>
      </c>
      <c r="I52" s="154">
        <v>268636</v>
      </c>
      <c r="J52" s="195">
        <v>35.21</v>
      </c>
    </row>
    <row r="53" spans="1:10" ht="19.5" customHeight="1">
      <c r="A53" s="354" t="s">
        <v>254</v>
      </c>
      <c r="B53" s="147">
        <v>107</v>
      </c>
      <c r="C53" s="149">
        <v>1550350</v>
      </c>
      <c r="D53" s="156">
        <v>180.4</v>
      </c>
      <c r="E53" s="88">
        <v>3618</v>
      </c>
      <c r="F53" s="149">
        <v>45553075</v>
      </c>
      <c r="G53" s="156">
        <v>115.09</v>
      </c>
      <c r="H53" s="88">
        <v>23</v>
      </c>
      <c r="I53" s="154">
        <v>173634</v>
      </c>
      <c r="J53" s="156">
        <v>36.1</v>
      </c>
    </row>
    <row r="54" spans="1:10" ht="19.5" customHeight="1">
      <c r="A54" s="354" t="s">
        <v>253</v>
      </c>
      <c r="B54" s="147">
        <v>96</v>
      </c>
      <c r="C54" s="149">
        <v>1522400</v>
      </c>
      <c r="D54" s="156">
        <v>208.61</v>
      </c>
      <c r="E54" s="88">
        <v>3666</v>
      </c>
      <c r="F54" s="149">
        <v>45591061</v>
      </c>
      <c r="G54" s="156">
        <v>114.41</v>
      </c>
      <c r="H54" s="88">
        <v>10</v>
      </c>
      <c r="I54" s="154">
        <v>52773</v>
      </c>
      <c r="J54" s="156">
        <v>13.78</v>
      </c>
    </row>
    <row r="55" spans="1:10" ht="19.5" customHeight="1" thickBot="1">
      <c r="A55" s="354" t="s">
        <v>367</v>
      </c>
      <c r="B55" s="147">
        <v>112</v>
      </c>
      <c r="C55" s="149">
        <v>1761700</v>
      </c>
      <c r="D55" s="156">
        <v>330.4</v>
      </c>
      <c r="E55" s="88">
        <v>3708</v>
      </c>
      <c r="F55" s="149">
        <v>45549305</v>
      </c>
      <c r="G55" s="89">
        <v>112.94</v>
      </c>
      <c r="H55" s="88">
        <v>4</v>
      </c>
      <c r="I55" s="154">
        <v>8969</v>
      </c>
      <c r="J55" s="157">
        <v>3.79</v>
      </c>
    </row>
    <row r="56" spans="1:10" ht="19.5" customHeight="1" thickTop="1">
      <c r="A56" s="379"/>
      <c r="B56" s="168"/>
      <c r="C56" s="168"/>
      <c r="D56" s="167"/>
      <c r="E56" s="167"/>
      <c r="F56" s="169"/>
      <c r="G56" s="170"/>
      <c r="H56" s="167" t="s">
        <v>75</v>
      </c>
      <c r="I56" s="167"/>
      <c r="J56" s="167"/>
    </row>
    <row r="57" ht="19.5" customHeight="1">
      <c r="B57" s="313" t="s">
        <v>373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1:12" ht="19.5" customHeight="1">
      <c r="K65" s="35"/>
      <c r="L65" s="33"/>
    </row>
    <row r="66" spans="11:12" ht="19.5" customHeight="1">
      <c r="K66" s="35"/>
      <c r="L66" s="33"/>
    </row>
    <row r="67" spans="11:12" ht="19.5" customHeight="1">
      <c r="K67" s="35"/>
      <c r="L67" s="33"/>
    </row>
    <row r="68" ht="19.5" customHeight="1"/>
  </sheetData>
  <sheetProtection/>
  <mergeCells count="4">
    <mergeCell ref="B3:D3"/>
    <mergeCell ref="H3:J3"/>
    <mergeCell ref="E3:G3"/>
    <mergeCell ref="A1:J1"/>
  </mergeCells>
  <printOptions/>
  <pageMargins left="0.7874015748031497" right="0.7874015748031497" top="0.5118110236220472" bottom="0.3937007874015748" header="0.5118110236220472" footer="0.3149606299212598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7" sqref="B7"/>
    </sheetView>
  </sheetViews>
  <sheetFormatPr defaultColWidth="9.00390625" defaultRowHeight="13.5"/>
  <cols>
    <col min="1" max="1" width="24.75390625" style="0" customWidth="1"/>
    <col min="2" max="5" width="26.25390625" style="0" customWidth="1"/>
  </cols>
  <sheetData>
    <row r="1" spans="1:5" ht="33" customHeight="1">
      <c r="A1" s="559" t="s">
        <v>3</v>
      </c>
      <c r="B1" s="559"/>
      <c r="C1" s="559"/>
      <c r="D1" s="559"/>
      <c r="E1" s="559"/>
    </row>
    <row r="2" spans="1:5" ht="21" customHeight="1">
      <c r="A2" s="7"/>
      <c r="B2" s="7"/>
      <c r="C2" s="7"/>
      <c r="D2" s="7"/>
      <c r="E2" s="8"/>
    </row>
    <row r="3" spans="1:5" ht="21" customHeight="1" thickBot="1">
      <c r="A3" s="83"/>
      <c r="B3" s="392" t="s">
        <v>412</v>
      </c>
      <c r="C3" s="392" t="s">
        <v>374</v>
      </c>
      <c r="D3" s="392" t="s">
        <v>342</v>
      </c>
      <c r="E3" s="166" t="s">
        <v>294</v>
      </c>
    </row>
    <row r="4" spans="1:5" ht="21" customHeight="1" thickTop="1">
      <c r="A4" s="130" t="s">
        <v>7</v>
      </c>
      <c r="B4" s="393">
        <v>80</v>
      </c>
      <c r="C4" s="393">
        <v>77</v>
      </c>
      <c r="D4" s="393">
        <v>38</v>
      </c>
      <c r="E4" s="163">
        <v>45</v>
      </c>
    </row>
    <row r="5" spans="1:5" ht="21" customHeight="1">
      <c r="A5" s="82" t="s">
        <v>4</v>
      </c>
      <c r="B5" s="394">
        <v>94</v>
      </c>
      <c r="C5" s="394">
        <v>88</v>
      </c>
      <c r="D5" s="394">
        <v>58</v>
      </c>
      <c r="E5" s="117">
        <v>53</v>
      </c>
    </row>
    <row r="6" spans="1:5" ht="21" customHeight="1">
      <c r="A6" s="92" t="s">
        <v>5</v>
      </c>
      <c r="B6" s="395">
        <v>90</v>
      </c>
      <c r="C6" s="395">
        <v>84</v>
      </c>
      <c r="D6" s="395">
        <v>76</v>
      </c>
      <c r="E6" s="118">
        <v>50</v>
      </c>
    </row>
    <row r="7" spans="1:5" ht="21" customHeight="1">
      <c r="A7" s="83" t="s">
        <v>6</v>
      </c>
      <c r="B7" s="396">
        <f>SUM(B4:B6)</f>
        <v>264</v>
      </c>
      <c r="C7" s="396">
        <f>SUM(C4:C6)</f>
        <v>249</v>
      </c>
      <c r="D7" s="397">
        <f>SUM(D4:D6)</f>
        <v>172</v>
      </c>
      <c r="E7" s="119">
        <f>SUM(E4:E6)</f>
        <v>148</v>
      </c>
    </row>
    <row r="8" spans="1:5" ht="21" customHeight="1">
      <c r="A8" s="83" t="s">
        <v>84</v>
      </c>
      <c r="B8" s="397"/>
      <c r="C8" s="397">
        <v>76</v>
      </c>
      <c r="D8" s="397">
        <v>60</v>
      </c>
      <c r="E8" s="119">
        <v>61</v>
      </c>
    </row>
    <row r="9" spans="1:5" ht="21" customHeight="1">
      <c r="A9" s="82" t="s">
        <v>85</v>
      </c>
      <c r="B9" s="394"/>
      <c r="C9" s="394">
        <v>86</v>
      </c>
      <c r="D9" s="394">
        <v>48</v>
      </c>
      <c r="E9" s="117">
        <v>54</v>
      </c>
    </row>
    <row r="10" spans="1:5" ht="21" customHeight="1">
      <c r="A10" s="123" t="s">
        <v>86</v>
      </c>
      <c r="B10" s="398"/>
      <c r="C10" s="398">
        <v>64</v>
      </c>
      <c r="D10" s="398">
        <v>54</v>
      </c>
      <c r="E10" s="125">
        <v>55</v>
      </c>
    </row>
    <row r="11" spans="1:5" ht="21" customHeight="1" thickBot="1">
      <c r="A11" s="83" t="s">
        <v>87</v>
      </c>
      <c r="B11" s="397">
        <f>SUM(B8:B10)</f>
        <v>0</v>
      </c>
      <c r="C11" s="397">
        <f>SUM(C8:C10)</f>
        <v>226</v>
      </c>
      <c r="D11" s="397">
        <f>SUM(D8:D10)</f>
        <v>162</v>
      </c>
      <c r="E11" s="119">
        <f>SUM(E8:E10)</f>
        <v>170</v>
      </c>
    </row>
    <row r="12" spans="1:7" ht="21" customHeight="1" thickBot="1" thickTop="1">
      <c r="A12" s="124" t="s">
        <v>163</v>
      </c>
      <c r="B12" s="399">
        <f>SUM(B7,B11)</f>
        <v>264</v>
      </c>
      <c r="C12" s="399">
        <f>SUM(C7,C11)</f>
        <v>475</v>
      </c>
      <c r="D12" s="399">
        <f>SUM(D7,D11)</f>
        <v>334</v>
      </c>
      <c r="E12" s="126">
        <f>E7+E11</f>
        <v>318</v>
      </c>
      <c r="G12" s="34"/>
    </row>
    <row r="13" spans="1:7" ht="21" customHeight="1" thickTop="1">
      <c r="A13" s="130" t="s">
        <v>95</v>
      </c>
      <c r="B13" s="393"/>
      <c r="C13" s="393">
        <v>92</v>
      </c>
      <c r="D13" s="393">
        <v>75</v>
      </c>
      <c r="E13" s="163">
        <v>56</v>
      </c>
      <c r="G13" s="34"/>
    </row>
    <row r="14" spans="1:5" ht="21" customHeight="1">
      <c r="A14" s="82" t="s">
        <v>96</v>
      </c>
      <c r="B14" s="394"/>
      <c r="C14" s="394">
        <v>73</v>
      </c>
      <c r="D14" s="394">
        <v>73</v>
      </c>
      <c r="E14" s="117">
        <v>65</v>
      </c>
    </row>
    <row r="15" spans="1:5" ht="21" customHeight="1">
      <c r="A15" s="92" t="s">
        <v>97</v>
      </c>
      <c r="B15" s="395"/>
      <c r="C15" s="395">
        <v>80</v>
      </c>
      <c r="D15" s="395">
        <v>68</v>
      </c>
      <c r="E15" s="118">
        <v>43</v>
      </c>
    </row>
    <row r="16" spans="1:5" ht="21" customHeight="1">
      <c r="A16" s="131" t="s">
        <v>98</v>
      </c>
      <c r="B16" s="396">
        <f>SUM(B13:B15)</f>
        <v>0</v>
      </c>
      <c r="C16" s="396">
        <f>SUM(C13:C15)</f>
        <v>245</v>
      </c>
      <c r="D16" s="396">
        <f>SUM(D13:D15)</f>
        <v>216</v>
      </c>
      <c r="E16" s="396">
        <f>SUM(E13:E15)</f>
        <v>164</v>
      </c>
    </row>
    <row r="17" spans="1:5" ht="21" customHeight="1">
      <c r="A17" s="139" t="s">
        <v>144</v>
      </c>
      <c r="B17" s="400"/>
      <c r="C17" s="400">
        <v>63</v>
      </c>
      <c r="D17" s="400">
        <v>52</v>
      </c>
      <c r="E17" s="116">
        <v>31</v>
      </c>
    </row>
    <row r="18" spans="1:5" ht="21" customHeight="1">
      <c r="A18" s="82" t="s">
        <v>143</v>
      </c>
      <c r="B18" s="394"/>
      <c r="C18" s="394">
        <v>73</v>
      </c>
      <c r="D18" s="394">
        <v>55</v>
      </c>
      <c r="E18" s="117">
        <v>49</v>
      </c>
    </row>
    <row r="19" spans="1:5" ht="21" customHeight="1">
      <c r="A19" s="92" t="s">
        <v>145</v>
      </c>
      <c r="B19" s="395"/>
      <c r="C19" s="395">
        <v>73</v>
      </c>
      <c r="D19" s="395">
        <v>59</v>
      </c>
      <c r="E19" s="118">
        <v>60</v>
      </c>
    </row>
    <row r="20" spans="1:5" ht="21" customHeight="1" thickBot="1">
      <c r="A20" s="83" t="s">
        <v>146</v>
      </c>
      <c r="B20" s="392">
        <f>SUM(B17:B19)</f>
        <v>0</v>
      </c>
      <c r="C20" s="392">
        <f>SUM(C17:C19)</f>
        <v>209</v>
      </c>
      <c r="D20" s="392">
        <f>SUM(D17:D19)</f>
        <v>166</v>
      </c>
      <c r="E20" s="392">
        <f>SUM(E17:E19)</f>
        <v>140</v>
      </c>
    </row>
    <row r="21" spans="1:5" ht="21" customHeight="1" thickBot="1" thickTop="1">
      <c r="A21" s="142" t="s">
        <v>224</v>
      </c>
      <c r="B21" s="399">
        <f>SUM(B16,B20)</f>
        <v>0</v>
      </c>
      <c r="C21" s="399">
        <f>SUM(C16,C20)</f>
        <v>454</v>
      </c>
      <c r="D21" s="399">
        <f>SUM(D16,D20)</f>
        <v>382</v>
      </c>
      <c r="E21" s="143">
        <f>E16+E20</f>
        <v>304</v>
      </c>
    </row>
    <row r="22" spans="1:5" ht="21" customHeight="1" thickTop="1">
      <c r="A22" s="140" t="s">
        <v>150</v>
      </c>
      <c r="B22" s="401">
        <f>SUM(B12,B21)</f>
        <v>264</v>
      </c>
      <c r="C22" s="141">
        <f>SUM(C12,C21)</f>
        <v>929</v>
      </c>
      <c r="D22" s="141">
        <f>D12+D21</f>
        <v>716</v>
      </c>
      <c r="E22" s="141">
        <f>E12+E21</f>
        <v>622</v>
      </c>
    </row>
    <row r="23" spans="1:5" ht="21" customHeight="1">
      <c r="A23" s="86" t="s">
        <v>267</v>
      </c>
      <c r="B23" s="194"/>
      <c r="C23" s="194"/>
      <c r="D23" s="194"/>
      <c r="E23" s="194"/>
    </row>
    <row r="24" spans="1:5" ht="24" customHeight="1">
      <c r="A24" s="295" t="s">
        <v>355</v>
      </c>
      <c r="B24" s="194"/>
      <c r="C24" s="194"/>
      <c r="D24" s="560" t="s">
        <v>307</v>
      </c>
      <c r="E24" s="560"/>
    </row>
  </sheetData>
  <sheetProtection/>
  <mergeCells count="2">
    <mergeCell ref="A1:E1"/>
    <mergeCell ref="D24:E2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kanou</cp:lastModifiedBy>
  <cp:lastPrinted>2013-07-24T08:37:33Z</cp:lastPrinted>
  <dcterms:created xsi:type="dcterms:W3CDTF">2003-12-19T00:37:38Z</dcterms:created>
  <dcterms:modified xsi:type="dcterms:W3CDTF">2013-08-12T02:09:41Z</dcterms:modified>
  <cp:category/>
  <cp:version/>
  <cp:contentType/>
  <cp:contentStatus/>
</cp:coreProperties>
</file>